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11" activeTab="16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20" r:id="rId12"/>
    <sheet name="4b_Esnaf_İl_Cinsiyet" sheetId="30" r:id="rId13"/>
    <sheet name="4b_Tarım_İl_Cinsiyet" sheetId="28" r:id="rId14"/>
    <sheet name="4c_İl_Cinsiyet" sheetId="29" r:id="rId15"/>
    <sheet name="İşsizlikSigortası_Başvuru" sheetId="8" r:id="rId16"/>
    <sheet name="İşsizlikSigortası_Ödeme" sheetId="9" r:id="rId17"/>
  </sheets>
  <definedNames/>
  <calcPr calcId="145621"/>
</workbook>
</file>

<file path=xl/sharedStrings.xml><?xml version="1.0" encoding="utf-8"?>
<sst xmlns="http://schemas.openxmlformats.org/spreadsheetml/2006/main" count="1337" uniqueCount="296">
  <si>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</si>
  <si>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</si>
  <si>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</si>
  <si>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</si>
  <si>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</si>
  <si>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</si>
  <si>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</si>
  <si>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</si>
  <si>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</si>
  <si>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</si>
  <si>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</si>
  <si>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</si>
  <si>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</si>
  <si>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</si>
  <si>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</si>
  <si>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</si>
  <si>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</si>
  <si>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</si>
  <si>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</si>
  <si>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</si>
  <si>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</si>
  <si>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</si>
  <si>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</si>
  <si>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</si>
  <si>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</si>
  <si>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</si>
  <si>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</si>
  <si>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</si>
  <si>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</si>
  <si>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</si>
  <si>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</si>
  <si>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</si>
  <si>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</si>
  <si>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</si>
  <si>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</si>
  <si>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</si>
  <si>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</si>
  <si>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</si>
  <si>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</si>
  <si>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</si>
  <si>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</si>
  <si>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</si>
  <si>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</si>
  <si>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</si>
  <si>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</si>
  <si>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</si>
  <si>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</si>
  <si>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</si>
  <si>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</si>
  <si>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</si>
  <si>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</si>
  <si>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</si>
  <si>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</si>
  <si>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</si>
  <si>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</si>
  <si>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</si>
  <si>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</si>
  <si>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</si>
  <si>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</si>
  <si>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</si>
  <si>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</si>
  <si>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</si>
  <si>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</si>
  <si>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</si>
  <si>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</si>
  <si>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</si>
  <si>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</si>
  <si>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</si>
  <si>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</si>
  <si>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</si>
  <si>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</si>
  <si>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</si>
  <si>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</si>
  <si>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</si>
  <si>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</si>
  <si>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</si>
  <si>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</si>
  <si>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</si>
  <si>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</si>
  <si>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</si>
  <si>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</si>
  <si>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</si>
  <si>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</si>
  <si>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</si>
  <si>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</si>
  <si>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</si>
  <si>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</si>
  <si>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</si>
  <si>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</si>
  <si>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</si>
  <si>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</si>
  <si>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</si>
  <si>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</si>
  <si>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</si>
  <si>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</si>
  <si>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</si>
  <si>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</si>
  <si>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</si>
  <si>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</si>
  <si>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</si>
  <si>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</si>
  <si>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</si>
  <si>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</si>
  <si>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</si>
  <si>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</si>
  <si>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</si>
  <si>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</si>
  <si>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</si>
  <si>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</si>
  <si>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</si>
  <si>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</si>
  <si>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</si>
  <si>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</si>
  <si>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</si>
  <si>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</si>
  <si>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</si>
  <si>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</si>
  <si>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</si>
  <si>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</si>
  <si>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</si>
  <si>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</si>
  <si>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</si>
  <si>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</si>
  <si>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</si>
  <si>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</si>
  <si>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</si>
  <si>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</si>
  <si>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</si>
  <si>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</si>
  <si>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</si>
  <si>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</si>
  <si>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</si>
  <si>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</si>
  <si>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</si>
  <si>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</si>
  <si>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</si>
  <si>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</si>
  <si>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</si>
  <si>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</si>
  <si>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</si>
  <si>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</si>
  <si>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</si>
  <si>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</si>
  <si>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</si>
  <si>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</si>
  <si>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</si>
  <si>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</si>
  <si>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</si>
  <si>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</si>
  <si>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</si>
  <si>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</si>
  <si>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</si>
  <si>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</si>
  <si>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</si>
  <si>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</si>
  <si>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</si>
  <si>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</si>
  <si>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</si>
  <si>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</si>
  <si>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</si>
  <si>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</si>
  <si>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</si>
  <si>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</si>
  <si>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</si>
  <si>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</si>
  <si>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</si>
  <si>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</si>
  <si>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</si>
  <si>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</si>
  <si>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</si>
  <si>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</si>
  <si>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</si>
  <si>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</si>
  <si>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</si>
  <si>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</si>
  <si>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</si>
  <si>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</si>
  <si>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</si>
  <si>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</si>
  <si>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</si>
  <si>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</si>
  <si>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</si>
  <si>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</si>
  <si>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</si>
  <si>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</si>
  <si>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</si>
  <si>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</si>
  <si>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</si>
  <si>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</si>
  <si>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</si>
  <si>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</si>
  <si>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</si>
  <si>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</si>
  <si>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</si>
  <si>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</si>
  <si>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</si>
  <si>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</si>
  <si>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</si>
  <si>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</si>
  <si>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</si>
  <si>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</si>
  <si>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</si>
  <si>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</si>
  <si>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</si>
  <si>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</si>
  <si>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</si>
  <si>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</si>
  <si>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</si>
  <si>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</si>
  <si>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</si>
  <si>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</si>
  <si>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</si>
  <si>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</si>
  <si>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</si>
  <si>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</si>
  <si>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</si>
  <si>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</si>
  <si>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</si>
  <si>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</si>
  <si>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</si>
  <si>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</si>
  <si>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</si>
  <si>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</si>
  <si>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</si>
  <si>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</si>
  <si>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</si>
  <si>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</si>
  <si>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</si>
  <si>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</si>
  <si>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</si>
  <si>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</si>
  <si>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</si>
  <si>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</si>
  <si>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</si>
  <si>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</si>
  <si>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</si>
  <si>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</si>
  <si>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</si>
  <si>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</si>
  <si>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</si>
  <si>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</si>
  <si>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</si>
  <si>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</si>
  <si>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</si>
  <si>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</si>
  <si>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</si>
  <si>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</si>
  <si>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</si>
  <si>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</si>
  <si>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</si>
  <si>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</si>
  <si>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</si>
  <si>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</si>
  <si>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</si>
  <si>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</si>
  <si>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</si>
  <si>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</si>
  <si>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</si>
  <si>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</si>
  <si>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</si>
  <si>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</si>
  <si>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</si>
  <si>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</si>
  <si>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Toplam</t>
  </si>
  <si>
    <t>Erkek</t>
  </si>
  <si>
    <t>Kadın</t>
  </si>
  <si>
    <t>Esnaf (4/b) Endeks</t>
  </si>
  <si>
    <t>Geçen Aya Göre Değişim</t>
  </si>
  <si>
    <t>Sektörün payı (Mayıs 2015)</t>
  </si>
  <si>
    <t>Çalışan Sayısında Değişim (Mayıs 2015 - Mayıs 2014)</t>
  </si>
  <si>
    <t>Çalışan Sayısındaki Fark (Mayıs 2015 - Mayıs 2014)</t>
  </si>
  <si>
    <t>Artışta Sektörün Payı (%) (Mayıs 2015)</t>
  </si>
  <si>
    <t>Çalışan Sayısındaki Fark (Mayıs 2015 - Nisan 2015)</t>
  </si>
  <si>
    <t>İşyeri Sayısında Değişim (Mayıs 2015 - Mayıs 2014)</t>
  </si>
  <si>
    <t>İşyeri Sayısındaki Fark (Mayıs 2015 - Mayıs 2014)</t>
  </si>
  <si>
    <t>İşyeri Sayısındaki Fark (Mayıs 2015 - Nisan 2015)</t>
  </si>
  <si>
    <t>İlin Payı (Mayıs 2015)</t>
  </si>
  <si>
    <t>Çalışan Sayısındaki Fark  (Mayıs 2015 - Mayıs 2014)</t>
  </si>
  <si>
    <t>Artışta İlin Payı (%) (Mayıs 2015)</t>
  </si>
  <si>
    <t>Çalışan Sayısındaki Fark  (Mayıs 2015 - Nisan 2015)</t>
  </si>
  <si>
    <t>Esnaf Sayısında Değişim (Mayıs 2015 - Mayıs 2014)</t>
  </si>
  <si>
    <t>Esnaf Sayısındaki Fark (Mayıs 2015 - Mayıs 2014)</t>
  </si>
  <si>
    <t>Esnaf Sayısındaki Fark (Mayıs 2015 - Nisan 2015)</t>
  </si>
  <si>
    <t>Çiftçi Sayısında Değişim (Mayıs 2015 - Mayıs 2014)</t>
  </si>
  <si>
    <t>Çiftçi Sayısındaki Fark (Mayıs 2015 - Mayıs 2014)</t>
  </si>
  <si>
    <t>Çiftçi Sayısındaki Fark (Mayıs 2015 - Nisan 2015)</t>
  </si>
  <si>
    <t>Sektörün Sigortalı Kadın İstihdamındaki Payı (Mayıs 2015)</t>
  </si>
  <si>
    <t>İldeki Kadın İstihdamının Toplam İstihdama Oranı (Mayıs 2015)</t>
  </si>
  <si>
    <t>Kadın İstihdamındaki Değişim (Mayıs 2015 - Mayıs 2014)</t>
  </si>
  <si>
    <t>Kadın İstihdamındaki Fark (Mayıs 2015 - Mayıs 2014)</t>
  </si>
  <si>
    <t>Kadın İstihdamındaki Fark (Mayıs 2015 - Nisan 2015)</t>
  </si>
  <si>
    <t>İldeki Erkek İstihdamının Toplam İstihdama Oranı (Mayıs 2015)</t>
  </si>
  <si>
    <t>Başvuru Sayısındaki Değişim (Mayıs 2015 - Mayıs 2014)</t>
  </si>
  <si>
    <t>Başvuru Sayısındaki Fark (Mayıs 2015 - Mayıs 2014)</t>
  </si>
  <si>
    <t>Ödeme Yapılan Kişi Sayısındaki Değişim (Mayıs 2015 - Mayıs 2014)</t>
  </si>
  <si>
    <t>Ödeme Yapılan Kişi Sayısındaki Fark (Mayıs 2015 - Mayıs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</si>
</sst>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10"/>
      <name val="Calibri"/>
      <family val="2"/>
      <scheme val="minor"/>
    </font>
  </fonts>
  <fills count="4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9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" fillId="0" borderId="0">
      <alignment vertical="center" wrapText="1"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1" applyNumberFormat="0" applyFill="0" applyAlignment="0" applyProtection="0"/>
    <xf numFmtId="0" fontId="18" fillId="5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0" fillId="13" borderId="0" applyNumberFormat="0" applyBorder="0" applyAlignment="0" applyProtection="0"/>
    <xf numFmtId="0" fontId="21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5" fillId="15" borderId="10" applyNumberFormat="0" applyAlignment="0" applyProtection="0"/>
    <xf numFmtId="0" fontId="15" fillId="15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14" fillId="23" borderId="12" applyNumberFormat="0" applyAlignment="0" applyProtection="0"/>
    <xf numFmtId="0" fontId="14" fillId="23" borderId="12" applyNumberFormat="0" applyAlignment="0" applyProtection="0"/>
    <xf numFmtId="0" fontId="27" fillId="21" borderId="13" applyNumberFormat="0" applyAlignment="0" applyProtection="0"/>
    <xf numFmtId="0" fontId="27" fillId="21" borderId="13" applyNumberFormat="0" applyAlignment="0" applyProtection="0"/>
    <xf numFmtId="0" fontId="16" fillId="15" borderId="12" applyNumberFormat="0" applyAlignment="0" applyProtection="0"/>
    <xf numFmtId="0" fontId="16" fillId="15" borderId="12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18" fillId="5" borderId="2" applyNumberFormat="0" applyAlignment="0" applyProtection="0"/>
    <xf numFmtId="0" fontId="29" fillId="32" borderId="14" applyNumberFormat="0" applyAlignment="0" applyProtection="0"/>
    <xf numFmtId="0" fontId="29" fillId="32" borderId="14" applyNumberFormat="0" applyAlignment="0" applyProtection="0"/>
    <xf numFmtId="0" fontId="11" fillId="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3" fillId="4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2" fillId="0" borderId="0">
      <alignment/>
      <protection/>
    </xf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1" fillId="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1" fillId="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152">
    <xf numFmtId="0" fontId="0" fillId="0" borderId="0" xfId="0"/>
    <xf numFmtId="17" fontId="9" fillId="39" borderId="19" xfId="0" applyNumberFormat="1" applyFont="1" applyFill="1" applyBorder="1" applyAlignment="1">
      <alignment horizontal="center" vertical="center" wrapText="1"/>
    </xf>
    <xf numFmtId="17" fontId="9" fillId="39" borderId="20" xfId="0" applyNumberFormat="1" applyFont="1" applyFill="1" applyBorder="1" applyAlignment="1">
      <alignment horizontal="center" vertical="center" wrapText="1"/>
    </xf>
    <xf numFmtId="0" fontId="4" fillId="0" borderId="0" xfId="27" applyFont="1" applyFill="1" applyBorder="1" applyAlignment="1">
      <alignment vertical="center"/>
      <protection/>
    </xf>
    <xf numFmtId="17" fontId="9" fillId="39" borderId="19" xfId="0" applyNumberFormat="1" applyFont="1" applyFill="1" applyBorder="1" applyAlignment="1">
      <alignment horizontal="center" vertical="center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9" fillId="39" borderId="19" xfId="0" applyFont="1" applyFill="1" applyBorder="1" applyAlignment="1">
      <alignment horizontal="center" vertical="center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Border="1"/>
    <xf numFmtId="166" fontId="10" fillId="0" borderId="0" xfId="0" applyNumberFormat="1" applyFont="1" applyBorder="1"/>
    <xf numFmtId="0" fontId="9" fillId="0" borderId="0" xfId="0" applyFont="1"/>
    <xf numFmtId="3" fontId="10" fillId="0" borderId="0" xfId="0" applyNumberFormat="1" applyFont="1" applyFill="1"/>
    <xf numFmtId="166" fontId="10" fillId="0" borderId="0" xfId="31" applyNumberFormat="1" applyFont="1"/>
    <xf numFmtId="166" fontId="10" fillId="0" borderId="0" xfId="0" applyNumberFormat="1" applyFont="1" applyFill="1" applyBorder="1"/>
    <xf numFmtId="0" fontId="9" fillId="39" borderId="19" xfId="0" applyFont="1" applyFill="1" applyBorder="1" applyAlignment="1">
      <alignment horizontal="center" vertical="center" wrapText="1"/>
    </xf>
    <xf numFmtId="9" fontId="10" fillId="0" borderId="0" xfId="31" applyFont="1" applyBorder="1"/>
    <xf numFmtId="17" fontId="9" fillId="39" borderId="2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165" fontId="10" fillId="0" borderId="0" xfId="0" applyNumberFormat="1" applyFont="1"/>
    <xf numFmtId="2" fontId="10" fillId="0" borderId="0" xfId="0" applyNumberFormat="1" applyFont="1"/>
    <xf numFmtId="166" fontId="10" fillId="0" borderId="0" xfId="31" applyNumberFormat="1" applyFont="1" applyFill="1" applyBorder="1"/>
    <xf numFmtId="166" fontId="10" fillId="0" borderId="0" xfId="31" applyNumberFormat="1" applyFont="1" applyBorder="1"/>
    <xf numFmtId="9" fontId="9" fillId="0" borderId="0" xfId="31" applyNumberFormat="1" applyFont="1"/>
    <xf numFmtId="17" fontId="9" fillId="39" borderId="22" xfId="0" applyNumberFormat="1" applyFont="1" applyFill="1" applyBorder="1" applyAlignment="1">
      <alignment horizontal="center" vertical="center"/>
    </xf>
    <xf numFmtId="0" fontId="10" fillId="0" borderId="0" xfId="0" applyFont="1" applyFill="1"/>
    <xf numFmtId="166" fontId="10" fillId="0" borderId="0" xfId="0" applyNumberFormat="1" applyFont="1"/>
    <xf numFmtId="0" fontId="4" fillId="0" borderId="23" xfId="22" applyFont="1" applyBorder="1">
      <alignment/>
      <protection/>
    </xf>
    <xf numFmtId="0" fontId="4" fillId="0" borderId="24" xfId="22" applyFont="1" applyBorder="1">
      <alignment/>
      <protection/>
    </xf>
    <xf numFmtId="166" fontId="9" fillId="0" borderId="0" xfId="0" applyNumberFormat="1" applyFont="1" applyBorder="1"/>
    <xf numFmtId="0" fontId="9" fillId="39" borderId="19" xfId="0" applyFont="1" applyFill="1" applyBorder="1" applyAlignment="1">
      <alignment horizontal="center"/>
    </xf>
    <xf numFmtId="17" fontId="10" fillId="0" borderId="0" xfId="0" applyNumberFormat="1" applyFont="1"/>
    <xf numFmtId="167" fontId="10" fillId="0" borderId="0" xfId="0" applyNumberFormat="1" applyFont="1"/>
    <xf numFmtId="0" fontId="9" fillId="0" borderId="0" xfId="0" applyFont="1" applyBorder="1"/>
    <xf numFmtId="0" fontId="3" fillId="0" borderId="0" xfId="27" applyNumberFormat="1" applyFont="1" applyFill="1" applyBorder="1" applyAlignment="1" quotePrefix="1">
      <alignment horizontal="center" vertical="top"/>
      <protection/>
    </xf>
    <xf numFmtId="0" fontId="3" fillId="0" borderId="0" xfId="27" applyFont="1" applyFill="1" applyBorder="1" applyAlignment="1" quotePrefix="1">
      <alignment horizontal="center" vertical="top"/>
      <protection/>
    </xf>
    <xf numFmtId="166" fontId="10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17" fontId="9" fillId="39" borderId="0" xfId="0" applyNumberFormat="1" applyFont="1" applyFill="1" applyBorder="1" applyAlignment="1">
      <alignment horizontal="center" vertical="center" wrapText="1"/>
    </xf>
    <xf numFmtId="17" fontId="9" fillId="39" borderId="25" xfId="0" applyNumberFormat="1" applyFont="1" applyFill="1" applyBorder="1" applyAlignment="1">
      <alignment horizontal="center" vertical="center" wrapText="1"/>
    </xf>
    <xf numFmtId="17" fontId="9" fillId="39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166" fontId="8" fillId="0" borderId="0" xfId="31" applyNumberFormat="1" applyFont="1" applyFill="1"/>
    <xf numFmtId="2" fontId="0" fillId="0" borderId="0" xfId="0" applyNumberFormat="1"/>
    <xf numFmtId="3" fontId="10" fillId="0" borderId="0" xfId="0" applyNumberFormat="1" applyFont="1" applyFill="1" applyBorder="1"/>
    <xf numFmtId="0" fontId="7" fillId="0" borderId="0" xfId="27" applyFont="1" applyFill="1" applyBorder="1" applyAlignment="1">
      <alignment vertical="center"/>
      <protection/>
    </xf>
    <xf numFmtId="166" fontId="10" fillId="0" borderId="0" xfId="0" applyNumberFormat="1" applyFont="1" applyFill="1" applyBorder="1"/>
    <xf numFmtId="0" fontId="0" fillId="0" borderId="0" xfId="0" applyBorder="1"/>
    <xf numFmtId="0" fontId="4" fillId="0" borderId="23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9" fillId="39" borderId="26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3" fontId="10" fillId="0" borderId="19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165" fontId="10" fillId="0" borderId="25" xfId="0" applyNumberFormat="1" applyFont="1" applyBorder="1" applyAlignment="1">
      <alignment vertical="center"/>
    </xf>
    <xf numFmtId="3" fontId="10" fillId="0" borderId="25" xfId="29" applyNumberFormat="1" applyFont="1" applyBorder="1" applyAlignment="1">
      <alignment horizontal="right"/>
    </xf>
    <xf numFmtId="3" fontId="0" fillId="0" borderId="25" xfId="0" applyNumberFormat="1" applyBorder="1"/>
    <xf numFmtId="3" fontId="10" fillId="0" borderId="25" xfId="0" applyNumberFormat="1" applyFont="1" applyBorder="1"/>
    <xf numFmtId="3" fontId="10" fillId="0" borderId="25" xfId="0" applyNumberFormat="1" applyFont="1" applyFill="1" applyBorder="1"/>
    <xf numFmtId="3" fontId="10" fillId="0" borderId="27" xfId="0" applyNumberFormat="1" applyFont="1" applyBorder="1"/>
    <xf numFmtId="168" fontId="10" fillId="0" borderId="19" xfId="0" applyNumberFormat="1" applyFont="1" applyBorder="1" applyAlignment="1">
      <alignment vertical="center"/>
    </xf>
    <xf numFmtId="168" fontId="10" fillId="0" borderId="25" xfId="0" applyNumberFormat="1" applyFont="1" applyBorder="1" applyAlignment="1">
      <alignment vertical="center"/>
    </xf>
    <xf numFmtId="168" fontId="10" fillId="0" borderId="25" xfId="0" applyNumberFormat="1" applyFont="1" applyBorder="1" applyAlignment="1">
      <alignment horizontal="right"/>
    </xf>
    <xf numFmtId="168" fontId="10" fillId="0" borderId="27" xfId="0" applyNumberFormat="1" applyFont="1" applyBorder="1" applyAlignment="1">
      <alignment horizontal="right"/>
    </xf>
    <xf numFmtId="0" fontId="9" fillId="40" borderId="26" xfId="0" applyFont="1" applyFill="1" applyBorder="1" applyAlignment="1">
      <alignment horizontal="center" vertical="center" wrapText="1"/>
    </xf>
    <xf numFmtId="169" fontId="0" fillId="0" borderId="25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9" fillId="41" borderId="26" xfId="0" applyFont="1" applyFill="1" applyBorder="1" applyAlignment="1">
      <alignment horizontal="center" vertical="center" wrapText="1"/>
    </xf>
    <xf numFmtId="0" fontId="9" fillId="42" borderId="26" xfId="0" applyFont="1" applyFill="1" applyBorder="1" applyAlignment="1">
      <alignment horizontal="center" vertical="center" wrapText="1"/>
    </xf>
    <xf numFmtId="168" fontId="10" fillId="0" borderId="19" xfId="0" applyNumberFormat="1" applyFont="1" applyFill="1" applyBorder="1" applyAlignment="1">
      <alignment vertical="center"/>
    </xf>
    <xf numFmtId="168" fontId="10" fillId="0" borderId="25" xfId="0" applyNumberFormat="1" applyFont="1" applyFill="1" applyBorder="1" applyAlignment="1">
      <alignment vertical="center"/>
    </xf>
    <xf numFmtId="168" fontId="10" fillId="0" borderId="27" xfId="0" applyNumberFormat="1" applyFont="1" applyFill="1" applyBorder="1" applyAlignment="1">
      <alignment vertical="center"/>
    </xf>
    <xf numFmtId="17" fontId="9" fillId="0" borderId="19" xfId="0" applyNumberFormat="1" applyFont="1" applyBorder="1" applyAlignment="1">
      <alignment vertical="center"/>
    </xf>
    <xf numFmtId="17" fontId="9" fillId="0" borderId="25" xfId="0" applyNumberFormat="1" applyFont="1" applyBorder="1" applyAlignment="1">
      <alignment vertical="center"/>
    </xf>
    <xf numFmtId="17" fontId="9" fillId="0" borderId="25" xfId="0" applyNumberFormat="1" applyFont="1" applyBorder="1" applyAlignment="1">
      <alignment horizontal="right"/>
    </xf>
    <xf numFmtId="17" fontId="9" fillId="0" borderId="25" xfId="0" applyNumberFormat="1" applyFont="1" applyBorder="1"/>
    <xf numFmtId="17" fontId="9" fillId="0" borderId="27" xfId="0" applyNumberFormat="1" applyFont="1" applyBorder="1"/>
    <xf numFmtId="0" fontId="49" fillId="0" borderId="0" xfId="0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10" fillId="0" borderId="0" xfId="0" applyFont="1" applyFill="1" applyBorder="1"/>
    <xf numFmtId="3" fontId="10" fillId="0" borderId="19" xfId="0" applyNumberFormat="1" applyFont="1" applyBorder="1"/>
    <xf numFmtId="3" fontId="10" fillId="0" borderId="19" xfId="0" applyNumberFormat="1" applyFont="1" applyFill="1" applyBorder="1"/>
    <xf numFmtId="166" fontId="10" fillId="0" borderId="19" xfId="0" applyNumberFormat="1" applyFont="1" applyFill="1" applyBorder="1"/>
    <xf numFmtId="166" fontId="10" fillId="0" borderId="25" xfId="0" applyNumberFormat="1" applyFont="1" applyFill="1" applyBorder="1"/>
    <xf numFmtId="166" fontId="10" fillId="0" borderId="19" xfId="31" applyNumberFormat="1" applyFont="1" applyFill="1" applyBorder="1"/>
    <xf numFmtId="166" fontId="10" fillId="0" borderId="25" xfId="31" applyNumberFormat="1" applyFont="1" applyFill="1" applyBorder="1"/>
    <xf numFmtId="0" fontId="4" fillId="0" borderId="22" xfId="27" applyFont="1" applyFill="1" applyBorder="1" applyAlignment="1">
      <alignment vertical="center"/>
      <protection/>
    </xf>
    <xf numFmtId="0" fontId="4" fillId="0" borderId="28" xfId="27" applyFont="1" applyFill="1" applyBorder="1" applyAlignment="1">
      <alignment vertical="center"/>
      <protection/>
    </xf>
    <xf numFmtId="0" fontId="3" fillId="0" borderId="19" xfId="27" applyNumberFormat="1" applyFont="1" applyFill="1" applyBorder="1" applyAlignment="1" quotePrefix="1">
      <alignment horizontal="center" vertical="top"/>
      <protection/>
    </xf>
    <xf numFmtId="0" fontId="3" fillId="0" borderId="25" xfId="27" applyNumberFormat="1" applyFont="1" applyFill="1" applyBorder="1" applyAlignment="1" quotePrefix="1">
      <alignment horizontal="center" vertical="top"/>
      <protection/>
    </xf>
    <xf numFmtId="0" fontId="3" fillId="0" borderId="25" xfId="27" applyFont="1" applyFill="1" applyBorder="1" applyAlignment="1" quotePrefix="1">
      <alignment horizontal="center" vertical="top"/>
      <protection/>
    </xf>
    <xf numFmtId="3" fontId="9" fillId="0" borderId="29" xfId="0" applyNumberFormat="1" applyFont="1" applyBorder="1"/>
    <xf numFmtId="3" fontId="9" fillId="0" borderId="29" xfId="0" applyNumberFormat="1" applyFont="1" applyFill="1" applyBorder="1"/>
    <xf numFmtId="166" fontId="9" fillId="0" borderId="29" xfId="0" applyNumberFormat="1" applyFont="1" applyFill="1" applyBorder="1"/>
    <xf numFmtId="166" fontId="9" fillId="0" borderId="29" xfId="31" applyNumberFormat="1" applyFont="1" applyFill="1" applyBorder="1"/>
    <xf numFmtId="0" fontId="3" fillId="0" borderId="19" xfId="27" applyFont="1" applyFill="1" applyBorder="1" applyAlignment="1" quotePrefix="1">
      <alignment horizontal="center" vertical="top"/>
      <protection/>
    </xf>
    <xf numFmtId="0" fontId="4" fillId="0" borderId="19" xfId="22" applyFont="1" applyFill="1" applyBorder="1" applyAlignment="1">
      <alignment horizontal="center"/>
      <protection/>
    </xf>
    <xf numFmtId="0" fontId="4" fillId="0" borderId="22" xfId="22" applyFont="1" applyFill="1" applyBorder="1">
      <alignment/>
      <protection/>
    </xf>
    <xf numFmtId="0" fontId="4" fillId="0" borderId="25" xfId="22" applyFont="1" applyFill="1" applyBorder="1" applyAlignment="1">
      <alignment horizontal="center"/>
      <protection/>
    </xf>
    <xf numFmtId="0" fontId="4" fillId="0" borderId="28" xfId="22" applyFont="1" applyFill="1" applyBorder="1">
      <alignment/>
      <protection/>
    </xf>
    <xf numFmtId="165" fontId="9" fillId="0" borderId="29" xfId="0" applyNumberFormat="1" applyFont="1" applyBorder="1"/>
    <xf numFmtId="170" fontId="0" fillId="0" borderId="19" xfId="0" applyNumberFormat="1" applyBorder="1" applyAlignment="1">
      <alignment horizontal="left" vertical="top"/>
    </xf>
    <xf numFmtId="170" fontId="0" fillId="0" borderId="25" xfId="0" applyNumberFormat="1" applyBorder="1" applyAlignment="1">
      <alignment horizontal="left" vertical="top"/>
    </xf>
    <xf numFmtId="17" fontId="9" fillId="39" borderId="30" xfId="0" applyNumberFormat="1" applyFont="1" applyFill="1" applyBorder="1" applyAlignment="1">
      <alignment horizontal="center" vertical="center" wrapText="1"/>
    </xf>
    <xf numFmtId="166" fontId="10" fillId="0" borderId="22" xfId="31" applyNumberFormat="1" applyFont="1" applyFill="1" applyBorder="1"/>
    <xf numFmtId="166" fontId="10" fillId="0" borderId="28" xfId="31" applyNumberFormat="1" applyFont="1" applyFill="1" applyBorder="1"/>
    <xf numFmtId="170" fontId="8" fillId="0" borderId="29" xfId="0" applyNumberFormat="1" applyFont="1" applyBorder="1" applyAlignment="1">
      <alignment/>
    </xf>
    <xf numFmtId="166" fontId="9" fillId="0" borderId="31" xfId="31" applyNumberFormat="1" applyFont="1" applyFill="1" applyBorder="1"/>
    <xf numFmtId="3" fontId="10" fillId="0" borderId="19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 wrapText="1"/>
    </xf>
    <xf numFmtId="3" fontId="9" fillId="0" borderId="29" xfId="28" applyNumberFormat="1" applyFont="1" applyFill="1" applyBorder="1" applyAlignment="1">
      <alignment horizontal="right"/>
      <protection/>
    </xf>
    <xf numFmtId="165" fontId="10" fillId="0" borderId="19" xfId="0" applyNumberFormat="1" applyFont="1" applyBorder="1"/>
    <xf numFmtId="165" fontId="10" fillId="0" borderId="25" xfId="0" applyNumberFormat="1" applyFont="1" applyBorder="1"/>
    <xf numFmtId="17" fontId="9" fillId="39" borderId="26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/>
    <xf numFmtId="3" fontId="0" fillId="0" borderId="25" xfId="0" applyNumberFormat="1" applyFont="1" applyBorder="1"/>
    <xf numFmtId="3" fontId="8" fillId="0" borderId="29" xfId="0" applyNumberFormat="1" applyFont="1" applyBorder="1"/>
    <xf numFmtId="165" fontId="9" fillId="0" borderId="29" xfId="0" applyNumberFormat="1" applyFont="1" applyFill="1" applyBorder="1"/>
    <xf numFmtId="0" fontId="0" fillId="0" borderId="0" xfId="0" applyBorder="1" applyAlignment="1">
      <alignment vertical="center"/>
    </xf>
    <xf numFmtId="3" fontId="10" fillId="0" borderId="19" xfId="34" applyNumberFormat="1" applyFont="1" applyFill="1" applyBorder="1" applyAlignment="1">
      <alignment horizontal="right"/>
      <protection/>
    </xf>
    <xf numFmtId="3" fontId="10" fillId="0" borderId="25" xfId="34" applyNumberFormat="1" applyFont="1" applyFill="1" applyBorder="1" applyAlignment="1">
      <alignment horizontal="right"/>
      <protection/>
    </xf>
    <xf numFmtId="166" fontId="0" fillId="0" borderId="0" xfId="31" applyNumberFormat="1" applyFont="1" applyBorder="1"/>
    <xf numFmtId="3" fontId="1" fillId="0" borderId="19" xfId="0" applyNumberFormat="1" applyFont="1" applyFill="1" applyBorder="1"/>
    <xf numFmtId="3" fontId="1" fillId="0" borderId="25" xfId="0" applyNumberFormat="1" applyFont="1" applyFill="1" applyBorder="1"/>
    <xf numFmtId="166" fontId="0" fillId="0" borderId="19" xfId="31" applyNumberFormat="1" applyFont="1" applyBorder="1"/>
    <xf numFmtId="166" fontId="0" fillId="0" borderId="25" xfId="31" applyNumberFormat="1" applyFont="1" applyBorder="1"/>
    <xf numFmtId="3" fontId="50" fillId="0" borderId="29" xfId="0" applyNumberFormat="1" applyFont="1" applyFill="1" applyBorder="1" applyAlignment="1">
      <alignment vertical="center"/>
    </xf>
    <xf numFmtId="166" fontId="8" fillId="0" borderId="29" xfId="31" applyNumberFormat="1" applyFont="1" applyBorder="1"/>
    <xf numFmtId="3" fontId="0" fillId="0" borderId="19" xfId="0" applyNumberFormat="1" applyBorder="1"/>
    <xf numFmtId="3" fontId="6" fillId="0" borderId="19" xfId="28" applyNumberFormat="1" applyFont="1" applyFill="1" applyBorder="1" applyAlignment="1">
      <alignment horizontal="right"/>
      <protection/>
    </xf>
    <xf numFmtId="3" fontId="6" fillId="0" borderId="25" xfId="28" applyNumberFormat="1" applyFont="1" applyFill="1" applyBorder="1" applyAlignment="1">
      <alignment horizontal="right"/>
      <protection/>
    </xf>
    <xf numFmtId="3" fontId="6" fillId="0" borderId="19" xfId="64" applyNumberFormat="1" applyFont="1" applyFill="1" applyBorder="1">
      <alignment/>
      <protection/>
    </xf>
    <xf numFmtId="3" fontId="6" fillId="0" borderId="25" xfId="64" applyNumberFormat="1" applyFont="1" applyFill="1" applyBorder="1">
      <alignment/>
      <protection/>
    </xf>
    <xf numFmtId="165" fontId="10" fillId="43" borderId="19" xfId="0" applyNumberFormat="1" applyFont="1" applyFill="1" applyBorder="1" applyAlignment="1" applyProtection="1">
      <alignment/>
      <protection/>
    </xf>
    <xf numFmtId="165" fontId="10" fillId="43" borderId="25" xfId="0" applyNumberFormat="1" applyFont="1" applyFill="1" applyBorder="1" applyAlignment="1" applyProtection="1">
      <alignment/>
      <protection/>
    </xf>
    <xf numFmtId="165" fontId="10" fillId="0" borderId="19" xfId="0" applyNumberFormat="1" applyFont="1" applyFill="1" applyBorder="1" applyAlignment="1" applyProtection="1">
      <alignment/>
      <protection/>
    </xf>
    <xf numFmtId="165" fontId="10" fillId="0" borderId="25" xfId="0" applyNumberFormat="1" applyFont="1" applyFill="1" applyBorder="1" applyAlignment="1" applyProtection="1">
      <alignment/>
      <protection/>
    </xf>
    <xf numFmtId="0" fontId="4" fillId="0" borderId="22" xfId="0" applyFont="1" applyFill="1" applyBorder="1"/>
    <xf numFmtId="0" fontId="4" fillId="0" borderId="28" xfId="0" applyFont="1" applyFill="1" applyBorder="1"/>
    <xf numFmtId="0" fontId="50" fillId="0" borderId="31" xfId="0" applyFont="1" applyFill="1" applyBorder="1"/>
    <xf numFmtId="0" fontId="4" fillId="0" borderId="19" xfId="0" applyFont="1" applyFill="1" applyBorder="1"/>
    <xf numFmtId="0" fontId="4" fillId="0" borderId="25" xfId="0" applyFont="1" applyFill="1" applyBorder="1"/>
    <xf numFmtId="0" fontId="52" fillId="0" borderId="29" xfId="0" applyFont="1" applyFill="1" applyBorder="1"/>
    <xf numFmtId="0" fontId="51" fillId="0" borderId="32" xfId="27" applyFont="1" applyFill="1" applyBorder="1" applyAlignment="1">
      <alignment horizontal="center" vertical="top" wrapText="1"/>
      <protection/>
    </xf>
    <xf numFmtId="0" fontId="51" fillId="0" borderId="33" xfId="27" applyFont="1" applyFill="1" applyBorder="1" applyAlignment="1">
      <alignment horizontal="center" vertical="top" wrapText="1"/>
      <protection/>
    </xf>
    <xf numFmtId="0" fontId="51" fillId="0" borderId="34" xfId="27" applyFont="1" applyFill="1" applyBorder="1" applyAlignment="1">
      <alignment horizontal="center" vertical="top" wrapText="1"/>
      <protection/>
    </xf>
    <xf numFmtId="0" fontId="3" fillId="0" borderId="32" xfId="22" applyFont="1" applyFill="1" applyBorder="1" applyAlignment="1">
      <alignment horizontal="center"/>
      <protection/>
    </xf>
    <xf numFmtId="0" fontId="3" fillId="0" borderId="33" xfId="22" applyFont="1" applyFill="1" applyBorder="1" applyAlignment="1">
      <alignment horizontal="center"/>
      <protection/>
    </xf>
    <xf numFmtId="0" fontId="51" fillId="0" borderId="33" xfId="27" applyFont="1" applyFill="1" applyBorder="1" applyAlignment="1" quotePrefix="1">
      <alignment horizontal="center" vertical="top" wrapText="1"/>
      <protection/>
    </xf>
    <xf numFmtId="3" fontId="50" fillId="0" borderId="32" xfId="26" applyFont="1" applyFill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center"/>
    </xf>
  </cellXfs>
  <cellStyles count="9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MYÖ2" xfId="26"/>
    <cellStyle name="Normal_Sayfa2" xfId="27"/>
    <cellStyle name="Normal_TABLO-69" xfId="28"/>
    <cellStyle name="Virgül" xfId="29"/>
    <cellStyle name="Virgül 2 2" xfId="30"/>
    <cellStyle name="Yüzde" xfId="31"/>
    <cellStyle name="Binlik Ayracı 4" xfId="32"/>
    <cellStyle name="Binlik Ayracı 3" xfId="33"/>
    <cellStyle name="Normal 104" xfId="34"/>
    <cellStyle name="İyi" xfId="35"/>
    <cellStyle name="Kötü" xfId="36"/>
    <cellStyle name="Nötr" xfId="37"/>
    <cellStyle name="Bağlı Hücre" xfId="38"/>
    <cellStyle name="İşaretli Hücre" xfId="39"/>
    <cellStyle name="Uyarı Metni" xfId="40"/>
    <cellStyle name="Açıklama Metni" xfId="41"/>
    <cellStyle name="Vurgu2" xfId="42"/>
    <cellStyle name="%40 - Vurgu2" xfId="43"/>
    <cellStyle name="%60 - Vurgu2" xfId="44"/>
    <cellStyle name="Vurgu3" xfId="45"/>
    <cellStyle name="Vurgu5" xfId="46"/>
    <cellStyle name="%60 - Vurgu5" xfId="47"/>
    <cellStyle name="Vurgu6" xfId="48"/>
    <cellStyle name="%20 - Vurgu2 8" xfId="49"/>
    <cellStyle name="%20 - Vurgu1 4 2" xfId="50"/>
    <cellStyle name="%20 - Vurgu2 5" xfId="51"/>
    <cellStyle name="%20 - Vurgu1 3 3" xfId="52"/>
    <cellStyle name="%20 - Vurgu1 3 2" xfId="53"/>
    <cellStyle name="%20 - Vurgu1 3" xfId="54"/>
    <cellStyle name="%20 - Vurgu1 2_25.İL-EMOD-Öncelikli Yaşam" xfId="55"/>
    <cellStyle name="%20 - Vurgu1 2" xfId="56"/>
    <cellStyle name="%20 - Vurgu2 2" xfId="57"/>
    <cellStyle name="%20 - Vurgu1 4" xfId="58"/>
    <cellStyle name="%20 - Vurgu1 5" xfId="59"/>
    <cellStyle name="%20 - Vurgu2 2_25.İL-EMOD-Öncelikli Yaşam" xfId="60"/>
    <cellStyle name="%20 - Vurgu1 2 2" xfId="61"/>
    <cellStyle name="%20 - Vurgu2 2 2" xfId="62"/>
    <cellStyle name="%20 - Vurgu1 2 3" xfId="63"/>
    <cellStyle name="Normal 110" xfId="64"/>
    <cellStyle name="%20 - Vurgu2 2 3" xfId="65"/>
    <cellStyle name="%20 - Vurgu1 4 3" xfId="66"/>
    <cellStyle name="%20 - Vurgu2 3" xfId="67"/>
    <cellStyle name="%20 - Vurgu2 3 2" xfId="68"/>
    <cellStyle name="%20 - Vurgu2 3 3" xfId="69"/>
    <cellStyle name="%20 - Vurgu2 4" xfId="70"/>
    <cellStyle name="%20 - Vurgu2 4 2" xfId="71"/>
    <cellStyle name="%20 - Vurgu2 4 3" xfId="72"/>
    <cellStyle name="%20 - Vurgu3 5" xfId="73"/>
    <cellStyle name="%20 - Vurgu3 2" xfId="74"/>
    <cellStyle name="%20 - Vurgu3 2 2" xfId="75"/>
    <cellStyle name="%20 - Vurgu3 2 3" xfId="76"/>
    <cellStyle name="%20 - Vurgu3 2_25.İL-EMOD-Öncelikli Yaşam" xfId="77"/>
    <cellStyle name="%20 - Vurgu3 3" xfId="78"/>
    <cellStyle name="%20 - Vurgu3 3 2" xfId="79"/>
    <cellStyle name="%20 - Vurgu3 3 3" xfId="80"/>
    <cellStyle name="%20 - Vurgu3 4" xfId="81"/>
    <cellStyle name="%20 - Vurgu3 4 2" xfId="82"/>
    <cellStyle name="%20 - Vurgu3 4 3" xfId="83"/>
    <cellStyle name="%20 - Vurgu4 5" xfId="84"/>
    <cellStyle name="%20 - Vurgu4 2" xfId="85"/>
    <cellStyle name="%20 - Vurgu4 2 2" xfId="86"/>
    <cellStyle name="%20 - Vurgu4 2 3" xfId="87"/>
    <cellStyle name="%20 - Vurgu4 2_25.İL-EMOD-Öncelikli Yaşam" xfId="88"/>
    <cellStyle name="%20 - Vurgu4 3" xfId="89"/>
    <cellStyle name="%20 - Vurgu4 3 2" xfId="90"/>
    <cellStyle name="%20 - Vurgu4 3 3" xfId="91"/>
    <cellStyle name="%20 - Vurgu4 4" xfId="92"/>
    <cellStyle name="%20 - Vurgu4 4 2" xfId="93"/>
    <cellStyle name="%20 - Vurgu4 4 3" xfId="94"/>
    <cellStyle name="%20 - Vurgu5 5" xfId="95"/>
    <cellStyle name="%20 - Vurgu5 2" xfId="96"/>
    <cellStyle name="%20 - Vurgu5 2 2" xfId="97"/>
    <cellStyle name="%20 - Vurgu5 2 3" xfId="98"/>
    <cellStyle name="%20 - Vurgu5 2_25.İL-EMOD-Öncelikli Yaşam" xfId="99"/>
    <cellStyle name="%20 - Vurgu5 3" xfId="100"/>
    <cellStyle name="%20 - Vurgu5 3 2" xfId="101"/>
    <cellStyle name="%20 - Vurgu5 3 3" xfId="102"/>
    <cellStyle name="%20 - Vurgu5 4" xfId="103"/>
    <cellStyle name="%20 - Vurgu5 4 2" xfId="104"/>
    <cellStyle name="%20 - Vurgu5 4 3" xfId="105"/>
    <cellStyle name="%20 - Vurgu6 5" xfId="106"/>
    <cellStyle name="%20 - Vurgu6 2" xfId="107"/>
    <cellStyle name="%20 - Vurgu6 2 2" xfId="108"/>
    <cellStyle name="%20 - Vurgu6 2 3" xfId="109"/>
    <cellStyle name="%20 - Vurgu6 2_25.İL-EMOD-Öncelikli Yaşam" xfId="110"/>
    <cellStyle name="%20 - Vurgu6 3" xfId="111"/>
    <cellStyle name="%20 - Vurgu6 3 2" xfId="112"/>
    <cellStyle name="%20 - Vurgu6 3 3" xfId="113"/>
    <cellStyle name="%20 - Vurgu6 4" xfId="114"/>
    <cellStyle name="%20 - Vurgu6 4 2" xfId="115"/>
    <cellStyle name="%20 - Vurgu6 4 3" xfId="116"/>
    <cellStyle name="%40 - Vurgu1 5" xfId="117"/>
    <cellStyle name="%40 - Vurgu1 2" xfId="118"/>
    <cellStyle name="%40 - Vurgu1 2 2" xfId="119"/>
    <cellStyle name="%40 - Vurgu1 2 3" xfId="120"/>
    <cellStyle name="%40 - Vurgu1 2_25.İL-EMOD-Öncelikli Yaşam" xfId="121"/>
    <cellStyle name="%40 - Vurgu1 3" xfId="122"/>
    <cellStyle name="%40 - Vurgu1 3 2" xfId="123"/>
    <cellStyle name="%40 - Vurgu1 3 3" xfId="124"/>
    <cellStyle name="%40 - Vurgu1 4" xfId="125"/>
    <cellStyle name="%40 - Vurgu1 4 2" xfId="126"/>
    <cellStyle name="%40 - Vurgu1 4 3" xfId="127"/>
    <cellStyle name="%40 - Vurgu2 2" xfId="128"/>
    <cellStyle name="%40 - Vurgu2 2 2" xfId="129"/>
    <cellStyle name="%40 - Vurgu2 2 3" xfId="130"/>
    <cellStyle name="%40 - Vurgu2 2_25.İL-EMOD-Öncelikli Yaşam" xfId="131"/>
    <cellStyle name="%40 - Vurgu2 3" xfId="132"/>
    <cellStyle name="%40 - Vurgu2 3 2" xfId="133"/>
    <cellStyle name="%40 - Vurgu2 3 3" xfId="134"/>
    <cellStyle name="%40 - Vurgu2 4" xfId="135"/>
    <cellStyle name="%40 - Vurgu2 4 2" xfId="136"/>
    <cellStyle name="%40 - Vurgu2 4 3" xfId="137"/>
    <cellStyle name="%40 - Vurgu3 5" xfId="138"/>
    <cellStyle name="%40 - Vurgu3 2" xfId="139"/>
    <cellStyle name="%40 - Vurgu3 2 2" xfId="140"/>
    <cellStyle name="%40 - Vurgu3 2 3" xfId="141"/>
    <cellStyle name="%40 - Vurgu3 2_25.İL-EMOD-Öncelikli Yaşam" xfId="142"/>
    <cellStyle name="%40 - Vurgu3 3" xfId="143"/>
    <cellStyle name="%40 - Vurgu3 3 2" xfId="144"/>
    <cellStyle name="%40 - Vurgu3 3 3" xfId="145"/>
    <cellStyle name="%40 - Vurgu3 4" xfId="146"/>
    <cellStyle name="%40 - Vurgu3 4 2" xfId="147"/>
    <cellStyle name="%40 - Vurgu3 4 3" xfId="148"/>
    <cellStyle name="%40 - Vurgu4 5" xfId="149"/>
    <cellStyle name="%40 - Vurgu4 2" xfId="150"/>
    <cellStyle name="%40 - Vurgu4 2 2" xfId="151"/>
    <cellStyle name="%40 - Vurgu4 2 3" xfId="152"/>
    <cellStyle name="%40 - Vurgu4 2_25.İL-EMOD-Öncelikli Yaşam" xfId="153"/>
    <cellStyle name="%40 - Vurgu4 3" xfId="154"/>
    <cellStyle name="%40 - Vurgu4 3 2" xfId="155"/>
    <cellStyle name="%40 - Vurgu4 3 3" xfId="156"/>
    <cellStyle name="%40 - Vurgu4 4" xfId="157"/>
    <cellStyle name="%40 - Vurgu4 4 2" xfId="158"/>
    <cellStyle name="%40 - Vurgu4 4 3" xfId="159"/>
    <cellStyle name="%40 - Vurgu5 5" xfId="160"/>
    <cellStyle name="%40 - Vurgu5 2" xfId="161"/>
    <cellStyle name="%40 - Vurgu5 2 2" xfId="162"/>
    <cellStyle name="%40 - Vurgu5 2 3" xfId="163"/>
    <cellStyle name="%40 - Vurgu5 2_25.İL-EMOD-Öncelikli Yaşam" xfId="164"/>
    <cellStyle name="%40 - Vurgu5 3" xfId="165"/>
    <cellStyle name="%40 - Vurgu5 3 2" xfId="166"/>
    <cellStyle name="%40 - Vurgu5 3 3" xfId="167"/>
    <cellStyle name="%40 - Vurgu5 4" xfId="168"/>
    <cellStyle name="%40 - Vurgu5 4 2" xfId="169"/>
    <cellStyle name="%40 - Vurgu5 4 3" xfId="170"/>
    <cellStyle name="%40 - Vurgu6 5" xfId="171"/>
    <cellStyle name="%40 - Vurgu6 2" xfId="172"/>
    <cellStyle name="%40 - Vurgu6 2 2" xfId="173"/>
    <cellStyle name="%40 - Vurgu6 2 3" xfId="174"/>
    <cellStyle name="%40 - Vurgu6 2_25.İL-EMOD-Öncelikli Yaşam" xfId="175"/>
    <cellStyle name="%40 - Vurgu6 3" xfId="176"/>
    <cellStyle name="%40 - Vurgu6 3 2" xfId="177"/>
    <cellStyle name="%40 - Vurgu6 3 3" xfId="178"/>
    <cellStyle name="%40 - Vurgu6 4" xfId="179"/>
    <cellStyle name="%40 - Vurgu6 4 2" xfId="180"/>
    <cellStyle name="%40 - Vurgu6 4 3" xfId="181"/>
    <cellStyle name="%60 - Vurgu1 5" xfId="182"/>
    <cellStyle name="%60 - Vurgu1 2" xfId="183"/>
    <cellStyle name="%60 - Vurgu1 3" xfId="184"/>
    <cellStyle name="%60 - Vurgu1 4" xfId="185"/>
    <cellStyle name="%20 - Vurgu2 6" xfId="186"/>
    <cellStyle name="%60 - Vurgu2 2" xfId="187"/>
    <cellStyle name="%60 - Vurgu2 3" xfId="188"/>
    <cellStyle name="%60 - Vurgu2 4" xfId="189"/>
    <cellStyle name="%60 - Vurgu3 5" xfId="190"/>
    <cellStyle name="%60 - Vurgu3 2" xfId="191"/>
    <cellStyle name="%60 - Vurgu3 3" xfId="192"/>
    <cellStyle name="%60 - Vurgu3 4" xfId="193"/>
    <cellStyle name="%60 - Vurgu4 5" xfId="194"/>
    <cellStyle name="%60 - Vurgu4 2" xfId="195"/>
    <cellStyle name="%60 - Vurgu4 3" xfId="196"/>
    <cellStyle name="%60 - Vurgu4 4" xfId="197"/>
    <cellStyle name="%60 - Vurgu5 2" xfId="198"/>
    <cellStyle name="%60 - Vurgu5 3" xfId="199"/>
    <cellStyle name="%60 - Vurgu5 4" xfId="200"/>
    <cellStyle name="%60 - Vurgu6 5" xfId="201"/>
    <cellStyle name="%60 - Vurgu6 2" xfId="202"/>
    <cellStyle name="%60 - Vurgu6 3" xfId="203"/>
    <cellStyle name="%60 - Vurgu6 4" xfId="204"/>
    <cellStyle name="Açıklama Metni 2" xfId="205"/>
    <cellStyle name="Açıklama Metni 3" xfId="206"/>
    <cellStyle name="Açıklama Metni 4" xfId="207"/>
    <cellStyle name="Ana Başlık 5" xfId="208"/>
    <cellStyle name="Ana Başlık 2" xfId="209"/>
    <cellStyle name="Ana Başlık 3" xfId="210"/>
    <cellStyle name="Ana Başlık 4" xfId="211"/>
    <cellStyle name="Bağlı Hücre 2" xfId="212"/>
    <cellStyle name="Bağlı Hücre 3" xfId="213"/>
    <cellStyle name="Bağlı Hücre 4" xfId="214"/>
    <cellStyle name="Başlık 1 5" xfId="215"/>
    <cellStyle name="Başlık 1 2" xfId="216"/>
    <cellStyle name="Başlık 1 3" xfId="217"/>
    <cellStyle name="Başlık 1 4" xfId="218"/>
    <cellStyle name="Başlık 2 5" xfId="219"/>
    <cellStyle name="Başlık 2 2" xfId="220"/>
    <cellStyle name="Başlık 2 3" xfId="221"/>
    <cellStyle name="Başlık 2 4" xfId="222"/>
    <cellStyle name="Başlık 3 5" xfId="223"/>
    <cellStyle name="Başlık 3 2" xfId="224"/>
    <cellStyle name="Başlık 3 3" xfId="225"/>
    <cellStyle name="Başlık 3 4" xfId="226"/>
    <cellStyle name="Başlık 4 5" xfId="227"/>
    <cellStyle name="Başlık 4 2" xfId="228"/>
    <cellStyle name="Başlık 4 3" xfId="229"/>
    <cellStyle name="Başlık 4 4" xfId="230"/>
    <cellStyle name="Comma 2" xfId="231"/>
    <cellStyle name="Comma 2 2" xfId="232"/>
    <cellStyle name="Çıkış 5" xfId="233"/>
    <cellStyle name="Çıkış 2" xfId="234"/>
    <cellStyle name="Çıkış 3" xfId="235"/>
    <cellStyle name="Çıkış 4" xfId="236"/>
    <cellStyle name="Giriş 5" xfId="237"/>
    <cellStyle name="Giriş 2" xfId="238"/>
    <cellStyle name="Giriş 3" xfId="239"/>
    <cellStyle name="Giriş 4" xfId="240"/>
    <cellStyle name="Hesaplama 5" xfId="241"/>
    <cellStyle name="Hesaplama 2" xfId="242"/>
    <cellStyle name="Hesaplama 3" xfId="243"/>
    <cellStyle name="Hesaplama 4" xfId="244"/>
    <cellStyle name="İşaretli Hücre 2" xfId="245"/>
    <cellStyle name="İşaretli Hücre 3" xfId="246"/>
    <cellStyle name="İşaretli Hücre 4" xfId="247"/>
    <cellStyle name="İyi 2" xfId="248"/>
    <cellStyle name="İyi 3" xfId="249"/>
    <cellStyle name="İyi 4" xfId="250"/>
    <cellStyle name="İzlenen Köprü 2" xfId="251"/>
    <cellStyle name="Köprü 2" xfId="252"/>
    <cellStyle name="Köprü 3" xfId="253"/>
    <cellStyle name="Kötü 2" xfId="254"/>
    <cellStyle name="Kötü 3" xfId="255"/>
    <cellStyle name="Kötü 4" xfId="256"/>
    <cellStyle name="Normal 10" xfId="257"/>
    <cellStyle name="Normal 10 2" xfId="258"/>
    <cellStyle name="Normal 100" xfId="259"/>
    <cellStyle name="Normal 101" xfId="260"/>
    <cellStyle name="Normal 102" xfId="261"/>
    <cellStyle name="Normal 103" xfId="262"/>
    <cellStyle name="Normal 105" xfId="263"/>
    <cellStyle name="Normal 105 2" xfId="264"/>
    <cellStyle name="Normal 106" xfId="265"/>
    <cellStyle name="Normal 107" xfId="266"/>
    <cellStyle name="Normal 108" xfId="267"/>
    <cellStyle name="Normal 109" xfId="268"/>
    <cellStyle name="Normal 11" xfId="269"/>
    <cellStyle name="Normal 11 10" xfId="270"/>
    <cellStyle name="Normal 11 11" xfId="271"/>
    <cellStyle name="Normal 11 12" xfId="272"/>
    <cellStyle name="Normal 11 2" xfId="273"/>
    <cellStyle name="Normal 11 2 2" xfId="274"/>
    <cellStyle name="Normal 11 2 3" xfId="275"/>
    <cellStyle name="Normal 11 3" xfId="276"/>
    <cellStyle name="Normal 11 3 2" xfId="277"/>
    <cellStyle name="Normal 11 3 3" xfId="278"/>
    <cellStyle name="Normal 11 4" xfId="279"/>
    <cellStyle name="Normal 11 4 2" xfId="280"/>
    <cellStyle name="Normal 11 4 3" xfId="281"/>
    <cellStyle name="Normal 11 5" xfId="282"/>
    <cellStyle name="Normal 11 5 2" xfId="283"/>
    <cellStyle name="Normal 11 5 3" xfId="284"/>
    <cellStyle name="Normal 11 6" xfId="285"/>
    <cellStyle name="Normal 11 6 2" xfId="286"/>
    <cellStyle name="Normal 11 6 3" xfId="287"/>
    <cellStyle name="Normal 11 7" xfId="288"/>
    <cellStyle name="Normal 11 7 2" xfId="289"/>
    <cellStyle name="Normal 11 7 3" xfId="290"/>
    <cellStyle name="Normal 11 8" xfId="291"/>
    <cellStyle name="Normal 11 8 2" xfId="292"/>
    <cellStyle name="Normal 11 8 3" xfId="293"/>
    <cellStyle name="Normal 11 9" xfId="294"/>
    <cellStyle name="Normal 12" xfId="295"/>
    <cellStyle name="Normal 12 2" xfId="296"/>
    <cellStyle name="Normal 12 2 2" xfId="297"/>
    <cellStyle name="Normal 12 2 3" xfId="298"/>
    <cellStyle name="Normal 12 3" xfId="299"/>
    <cellStyle name="Normal 12 4" xfId="300"/>
    <cellStyle name="Normal 13" xfId="301"/>
    <cellStyle name="Normal 13 2" xfId="302"/>
    <cellStyle name="Normal 13 2 2" xfId="303"/>
    <cellStyle name="Normal 13 2 3" xfId="304"/>
    <cellStyle name="Normal 13 3" xfId="305"/>
    <cellStyle name="Normal 13 4" xfId="306"/>
    <cellStyle name="Normal 14" xfId="307"/>
    <cellStyle name="Normal 14 2" xfId="308"/>
    <cellStyle name="Normal 14 2 2" xfId="309"/>
    <cellStyle name="Normal 14 2 3" xfId="310"/>
    <cellStyle name="Normal 14 3" xfId="311"/>
    <cellStyle name="Normal 15" xfId="312"/>
    <cellStyle name="Normal 15 2" xfId="313"/>
    <cellStyle name="Normal 16" xfId="314"/>
    <cellStyle name="Normal 16 2" xfId="315"/>
    <cellStyle name="Normal 16 2 2" xfId="316"/>
    <cellStyle name="Normal 16 2 3" xfId="317"/>
    <cellStyle name="Normal 16 3" xfId="318"/>
    <cellStyle name="Normal 17" xfId="319"/>
    <cellStyle name="Normal 17 2" xfId="320"/>
    <cellStyle name="Normal 17 2 2" xfId="321"/>
    <cellStyle name="Normal 17 2 3" xfId="322"/>
    <cellStyle name="Normal 17 3" xfId="323"/>
    <cellStyle name="Normal 18" xfId="324"/>
    <cellStyle name="Normal 18 2" xfId="325"/>
    <cellStyle name="Normal 18 3" xfId="326"/>
    <cellStyle name="Normal 18 4" xfId="327"/>
    <cellStyle name="Normal 19" xfId="328"/>
    <cellStyle name="Normal 19 2" xfId="329"/>
    <cellStyle name="Normal 19 3" xfId="330"/>
    <cellStyle name="Normal 19 4" xfId="331"/>
    <cellStyle name="Normal 2 10" xfId="332"/>
    <cellStyle name="Normal 2 10 2" xfId="333"/>
    <cellStyle name="Normal 2 10 3" xfId="334"/>
    <cellStyle name="Normal 2 11" xfId="335"/>
    <cellStyle name="Normal 2 12" xfId="336"/>
    <cellStyle name="Normal 2 13" xfId="337"/>
    <cellStyle name="Normal 2 14" xfId="338"/>
    <cellStyle name="Normal 2 15" xfId="339"/>
    <cellStyle name="Normal 2 16" xfId="340"/>
    <cellStyle name="Normal 2 17" xfId="341"/>
    <cellStyle name="Normal 2 18" xfId="342"/>
    <cellStyle name="Normal 2 19" xfId="343"/>
    <cellStyle name="Normal 2 2" xfId="344"/>
    <cellStyle name="Normal 2 2 2" xfId="345"/>
    <cellStyle name="Normal 2 2 3" xfId="346"/>
    <cellStyle name="Normal 2 2 4" xfId="347"/>
    <cellStyle name="Normal 2 3" xfId="348"/>
    <cellStyle name="Normal 2 3 2" xfId="349"/>
    <cellStyle name="Normal 2 3 2 2" xfId="350"/>
    <cellStyle name="Normal 2 3 3" xfId="351"/>
    <cellStyle name="Normal 2 4" xfId="352"/>
    <cellStyle name="Normal 2 4 10" xfId="353"/>
    <cellStyle name="Normal 2 4 11" xfId="354"/>
    <cellStyle name="Normal 2 4 12" xfId="355"/>
    <cellStyle name="Normal 2 4 2" xfId="356"/>
    <cellStyle name="Normal 2 4 2 2" xfId="357"/>
    <cellStyle name="Normal 2 4 2 3" xfId="358"/>
    <cellStyle name="Normal 2 4 2 4" xfId="359"/>
    <cellStyle name="Normal 2 4 2 5" xfId="360"/>
    <cellStyle name="Normal 2 4 3" xfId="361"/>
    <cellStyle name="Normal 2 4 3 2" xfId="362"/>
    <cellStyle name="Normal 2 4 3 3" xfId="363"/>
    <cellStyle name="Normal 2 4 4" xfId="364"/>
    <cellStyle name="Normal 2 4 4 2" xfId="365"/>
    <cellStyle name="Normal 2 4 4 3" xfId="366"/>
    <cellStyle name="Normal 2 4 5" xfId="367"/>
    <cellStyle name="Normal 2 4 5 2" xfId="368"/>
    <cellStyle name="Normal 2 4 5 3" xfId="369"/>
    <cellStyle name="Normal 2 4 6" xfId="370"/>
    <cellStyle name="Normal 2 4 6 2" xfId="371"/>
    <cellStyle name="Normal 2 4 6 3" xfId="372"/>
    <cellStyle name="Normal 2 4 7" xfId="373"/>
    <cellStyle name="Normal 2 4 7 2" xfId="374"/>
    <cellStyle name="Normal 2 4 7 3" xfId="375"/>
    <cellStyle name="Normal 2 4 8" xfId="376"/>
    <cellStyle name="Normal 2 4 8 2" xfId="377"/>
    <cellStyle name="Normal 2 4 8 3" xfId="378"/>
    <cellStyle name="Normal 2 4 9" xfId="379"/>
    <cellStyle name="Normal 2 5" xfId="380"/>
    <cellStyle name="Normal 2 5 2" xfId="381"/>
    <cellStyle name="Normal 2 5 2 2" xfId="382"/>
    <cellStyle name="Normal 2 5 3" xfId="383"/>
    <cellStyle name="Normal 2 6" xfId="384"/>
    <cellStyle name="Normal 2 6 2" xfId="385"/>
    <cellStyle name="Normal 2 6 2 2" xfId="386"/>
    <cellStyle name="Normal 2 6 3" xfId="387"/>
    <cellStyle name="Normal 2 7" xfId="388"/>
    <cellStyle name="Normal 2 7 2" xfId="389"/>
    <cellStyle name="Normal 2 7 3" xfId="390"/>
    <cellStyle name="Normal 2 8" xfId="391"/>
    <cellStyle name="Normal 2 8 2" xfId="392"/>
    <cellStyle name="Normal 2 8 3" xfId="393"/>
    <cellStyle name="Normal 2 9" xfId="394"/>
    <cellStyle name="Normal 2 9 2" xfId="395"/>
    <cellStyle name="Normal 2 9 3" xfId="396"/>
    <cellStyle name="Normal 20" xfId="397"/>
    <cellStyle name="Normal 20 2" xfId="398"/>
    <cellStyle name="Normal 20 3" xfId="399"/>
    <cellStyle name="Normal 20 4" xfId="400"/>
    <cellStyle name="Normal 21" xfId="401"/>
    <cellStyle name="Normal 21 2" xfId="402"/>
    <cellStyle name="Normal 21 3" xfId="403"/>
    <cellStyle name="Normal 21 4" xfId="404"/>
    <cellStyle name="Normal 22" xfId="405"/>
    <cellStyle name="Normal 22 2" xfId="406"/>
    <cellStyle name="Normal 22 3" xfId="407"/>
    <cellStyle name="Normal 22 4" xfId="408"/>
    <cellStyle name="Normal 23" xfId="409"/>
    <cellStyle name="Normal 23 2" xfId="410"/>
    <cellStyle name="Normal 23 3" xfId="411"/>
    <cellStyle name="Normal 23 4" xfId="412"/>
    <cellStyle name="Normal 24" xfId="413"/>
    <cellStyle name="Normal 24 2" xfId="414"/>
    <cellStyle name="Normal 24 2 2" xfId="415"/>
    <cellStyle name="Normal 24 3" xfId="416"/>
    <cellStyle name="Normal 24 3 2" xfId="417"/>
    <cellStyle name="Normal 24 4" xfId="418"/>
    <cellStyle name="Normal 24 5" xfId="419"/>
    <cellStyle name="Normal 24 6" xfId="420"/>
    <cellStyle name="Normal 25" xfId="421"/>
    <cellStyle name="Normal 25 2" xfId="422"/>
    <cellStyle name="Normal 25 2 2" xfId="423"/>
    <cellStyle name="Normal 25 2 3" xfId="424"/>
    <cellStyle name="Normal 25 2 4" xfId="425"/>
    <cellStyle name="Normal 25 3" xfId="426"/>
    <cellStyle name="Normal 25 4" xfId="427"/>
    <cellStyle name="Normal 25 5" xfId="428"/>
    <cellStyle name="Normal 25 6" xfId="429"/>
    <cellStyle name="Normal 26" xfId="430"/>
    <cellStyle name="Normal 26 2" xfId="431"/>
    <cellStyle name="Normal 26 2 2" xfId="432"/>
    <cellStyle name="Normal 26 2 3" xfId="433"/>
    <cellStyle name="Normal 26 3" xfId="434"/>
    <cellStyle name="Normal 27" xfId="435"/>
    <cellStyle name="Normal 27 2" xfId="436"/>
    <cellStyle name="Normal 27 2 2" xfId="437"/>
    <cellStyle name="Normal 27 2 3" xfId="438"/>
    <cellStyle name="Normal 27 3" xfId="439"/>
    <cellStyle name="Normal 28" xfId="440"/>
    <cellStyle name="Normal 28 2" xfId="441"/>
    <cellStyle name="Normal 28 2 2" xfId="442"/>
    <cellStyle name="Normal 28 2 3" xfId="443"/>
    <cellStyle name="Normal 28 3" xfId="444"/>
    <cellStyle name="Normal 29" xfId="445"/>
    <cellStyle name="Normal 29 2" xfId="446"/>
    <cellStyle name="Normal 29 2 2" xfId="447"/>
    <cellStyle name="Normal 29 2 3" xfId="448"/>
    <cellStyle name="Normal 29 2 4" xfId="449"/>
    <cellStyle name="Normal 29 3" xfId="450"/>
    <cellStyle name="Normal 29 4" xfId="451"/>
    <cellStyle name="Normal 29 5" xfId="452"/>
    <cellStyle name="Normal 3 8" xfId="453"/>
    <cellStyle name="Normal 3 2" xfId="454"/>
    <cellStyle name="Normal 3 2 2" xfId="455"/>
    <cellStyle name="Normal 3 2 3" xfId="456"/>
    <cellStyle name="Normal 3 3" xfId="457"/>
    <cellStyle name="Normal 3 3 2" xfId="458"/>
    <cellStyle name="Normal 3 3 3" xfId="459"/>
    <cellStyle name="Normal 3 4" xfId="460"/>
    <cellStyle name="Normal 3 4 2" xfId="461"/>
    <cellStyle name="Normal 3 4 3" xfId="462"/>
    <cellStyle name="Normal 3 5" xfId="463"/>
    <cellStyle name="Normal 3 5 2" xfId="464"/>
    <cellStyle name="Normal 3 5 3" xfId="465"/>
    <cellStyle name="Normal 3 6" xfId="466"/>
    <cellStyle name="Normal 3 7" xfId="467"/>
    <cellStyle name="Normal 30" xfId="468"/>
    <cellStyle name="Normal 30 2" xfId="469"/>
    <cellStyle name="Normal 30 3" xfId="470"/>
    <cellStyle name="Normal 30 4" xfId="471"/>
    <cellStyle name="Normal 31" xfId="472"/>
    <cellStyle name="Normal 31 2" xfId="473"/>
    <cellStyle name="Normal 31 3" xfId="474"/>
    <cellStyle name="Normal 31 4" xfId="475"/>
    <cellStyle name="Normal 32" xfId="476"/>
    <cellStyle name="Normal 32 2" xfId="477"/>
    <cellStyle name="Normal 32 3" xfId="478"/>
    <cellStyle name="Normal 32 4" xfId="479"/>
    <cellStyle name="Normal 33" xfId="480"/>
    <cellStyle name="Normal 33 2" xfId="481"/>
    <cellStyle name="Normal 33 3" xfId="482"/>
    <cellStyle name="Normal 33 4" xfId="483"/>
    <cellStyle name="Normal 34" xfId="484"/>
    <cellStyle name="Normal 34 2" xfId="485"/>
    <cellStyle name="Normal 34 3" xfId="486"/>
    <cellStyle name="Normal 34 4" xfId="487"/>
    <cellStyle name="Normal 35" xfId="488"/>
    <cellStyle name="Normal 35 2" xfId="489"/>
    <cellStyle name="Normal 35 3" xfId="490"/>
    <cellStyle name="Normal 35 4" xfId="491"/>
    <cellStyle name="Normal 36" xfId="492"/>
    <cellStyle name="Normal 36 2" xfId="493"/>
    <cellStyle name="Normal 36 3" xfId="494"/>
    <cellStyle name="Normal 36 4" xfId="495"/>
    <cellStyle name="Normal 37" xfId="496"/>
    <cellStyle name="Normal 37 2" xfId="497"/>
    <cellStyle name="Normal 37 3" xfId="498"/>
    <cellStyle name="Normal 37 4" xfId="499"/>
    <cellStyle name="Normal 38" xfId="500"/>
    <cellStyle name="Normal 38 2" xfId="501"/>
    <cellStyle name="Normal 38 3" xfId="502"/>
    <cellStyle name="Normal 39" xfId="503"/>
    <cellStyle name="Normal 39 2" xfId="504"/>
    <cellStyle name="Normal 39 3" xfId="505"/>
    <cellStyle name="Normal 4" xfId="506"/>
    <cellStyle name="Normal 4 2" xfId="507"/>
    <cellStyle name="Normal 4 2_25.İL-EMOD-Öncelikli Yaşam" xfId="508"/>
    <cellStyle name="Normal 4 3" xfId="509"/>
    <cellStyle name="Normal 4 3 10" xfId="510"/>
    <cellStyle name="Normal 4 3 10 2" xfId="511"/>
    <cellStyle name="Normal 4 3 10 3" xfId="512"/>
    <cellStyle name="Normal 4 3 11" xfId="513"/>
    <cellStyle name="Normal 4 3 12" xfId="514"/>
    <cellStyle name="Normal 4 3 13" xfId="515"/>
    <cellStyle name="Normal 4 3 2" xfId="516"/>
    <cellStyle name="Normal 4 3 2 10" xfId="517"/>
    <cellStyle name="Normal 4 3 2 11" xfId="518"/>
    <cellStyle name="Normal 4 3 2 2" xfId="519"/>
    <cellStyle name="Normal 4 3 2 2 2" xfId="520"/>
    <cellStyle name="Normal 4 3 2 2 3" xfId="521"/>
    <cellStyle name="Normal 4 3 2 2 4" xfId="522"/>
    <cellStyle name="Normal 4 3 2 3" xfId="523"/>
    <cellStyle name="Normal 4 3 2 3 2" xfId="524"/>
    <cellStyle name="Normal 4 3 2 3 3" xfId="525"/>
    <cellStyle name="Normal 4 3 2 4" xfId="526"/>
    <cellStyle name="Normal 4 3 2 4 2" xfId="527"/>
    <cellStyle name="Normal 4 3 2 4 3" xfId="528"/>
    <cellStyle name="Normal 4 3 2 5" xfId="529"/>
    <cellStyle name="Normal 4 3 2 5 2" xfId="530"/>
    <cellStyle name="Normal 4 3 2 5 3" xfId="531"/>
    <cellStyle name="Normal 4 3 2 6" xfId="532"/>
    <cellStyle name="Normal 4 3 2 6 2" xfId="533"/>
    <cellStyle name="Normal 4 3 2 6 3" xfId="534"/>
    <cellStyle name="Normal 4 3 2 7" xfId="535"/>
    <cellStyle name="Normal 4 3 2 7 2" xfId="536"/>
    <cellStyle name="Normal 4 3 2 7 3" xfId="537"/>
    <cellStyle name="Normal 4 3 2 8" xfId="538"/>
    <cellStyle name="Normal 4 3 2 8 2" xfId="539"/>
    <cellStyle name="Normal 4 3 2 8 3" xfId="540"/>
    <cellStyle name="Normal 4 3 2 9" xfId="541"/>
    <cellStyle name="Normal 4 3 3" xfId="542"/>
    <cellStyle name="Normal 4 3 3 2" xfId="543"/>
    <cellStyle name="Normal 4 3 3 3" xfId="544"/>
    <cellStyle name="Normal 4 3 3 4" xfId="545"/>
    <cellStyle name="Normal 4 3 4" xfId="546"/>
    <cellStyle name="Normal 4 3 4 10" xfId="547"/>
    <cellStyle name="Normal 4 3 4 11" xfId="548"/>
    <cellStyle name="Normal 4 3 4 2" xfId="549"/>
    <cellStyle name="Normal 4 3 4 2 2" xfId="550"/>
    <cellStyle name="Normal 4 3 4 2 3" xfId="551"/>
    <cellStyle name="Normal 4 3 4 2 4" xfId="552"/>
    <cellStyle name="Normal 4 3 4 3" xfId="553"/>
    <cellStyle name="Normal 4 3 4 3 2" xfId="554"/>
    <cellStyle name="Normal 4 3 4 3 3" xfId="555"/>
    <cellStyle name="Normal 4 3 4 4" xfId="556"/>
    <cellStyle name="Normal 4 3 4 4 2" xfId="557"/>
    <cellStyle name="Normal 4 3 4 4 3" xfId="558"/>
    <cellStyle name="Normal 4 3 4 5" xfId="559"/>
    <cellStyle name="Normal 4 3 4 5 2" xfId="560"/>
    <cellStyle name="Normal 4 3 4 5 3" xfId="561"/>
    <cellStyle name="Normal 4 3 4 6" xfId="562"/>
    <cellStyle name="Normal 4 3 4 6 2" xfId="563"/>
    <cellStyle name="Normal 4 3 4 6 3" xfId="564"/>
    <cellStyle name="Normal 4 3 4 7" xfId="565"/>
    <cellStyle name="Normal 4 3 4 7 2" xfId="566"/>
    <cellStyle name="Normal 4 3 4 7 3" xfId="567"/>
    <cellStyle name="Normal 4 3 4 8" xfId="568"/>
    <cellStyle name="Normal 4 3 4 8 2" xfId="569"/>
    <cellStyle name="Normal 4 3 4 8 3" xfId="570"/>
    <cellStyle name="Normal 4 3 4 9" xfId="571"/>
    <cellStyle name="Normal 4 3 5" xfId="572"/>
    <cellStyle name="Normal 4 3 5 2" xfId="573"/>
    <cellStyle name="Normal 4 3 5 3" xfId="574"/>
    <cellStyle name="Normal 4 3 5 4" xfId="575"/>
    <cellStyle name="Normal 4 3 6" xfId="576"/>
    <cellStyle name="Normal 4 3 6 2" xfId="577"/>
    <cellStyle name="Normal 4 3 6 3" xfId="578"/>
    <cellStyle name="Normal 4 3 7" xfId="579"/>
    <cellStyle name="Normal 4 3 7 2" xfId="580"/>
    <cellStyle name="Normal 4 3 7 3" xfId="581"/>
    <cellStyle name="Normal 4 3 8" xfId="582"/>
    <cellStyle name="Normal 4 3 8 2" xfId="583"/>
    <cellStyle name="Normal 4 3 8 3" xfId="584"/>
    <cellStyle name="Normal 4 3 9" xfId="585"/>
    <cellStyle name="Normal 4 3 9 2" xfId="586"/>
    <cellStyle name="Normal 4 3 9 3" xfId="587"/>
    <cellStyle name="Normal 4 4" xfId="588"/>
    <cellStyle name="Normal 4 5" xfId="589"/>
    <cellStyle name="Normal 4_25.İL-EMOD-Öncelikli Yaşam" xfId="590"/>
    <cellStyle name="Normal 40" xfId="591"/>
    <cellStyle name="Normal 40 2" xfId="592"/>
    <cellStyle name="Normal 40 3" xfId="593"/>
    <cellStyle name="Normal 41" xfId="594"/>
    <cellStyle name="Normal 41 2" xfId="595"/>
    <cellStyle name="Normal 41 3" xfId="596"/>
    <cellStyle name="Normal 42" xfId="597"/>
    <cellStyle name="Normal 42 2" xfId="598"/>
    <cellStyle name="Normal 42 3" xfId="599"/>
    <cellStyle name="Normal 43" xfId="600"/>
    <cellStyle name="Normal 43 2" xfId="601"/>
    <cellStyle name="Normal 43 3" xfId="602"/>
    <cellStyle name="Normal 44" xfId="603"/>
    <cellStyle name="Normal 44 2" xfId="604"/>
    <cellStyle name="Normal 44 3" xfId="605"/>
    <cellStyle name="Normal 45" xfId="606"/>
    <cellStyle name="Normal 45 2" xfId="607"/>
    <cellStyle name="Normal 45 3" xfId="608"/>
    <cellStyle name="Normal 46" xfId="609"/>
    <cellStyle name="Normal 46 2" xfId="610"/>
    <cellStyle name="Normal 46 3" xfId="611"/>
    <cellStyle name="Normal 47" xfId="612"/>
    <cellStyle name="Normal 47 2" xfId="613"/>
    <cellStyle name="Normal 47 3" xfId="614"/>
    <cellStyle name="Normal 48" xfId="615"/>
    <cellStyle name="Normal 48 2" xfId="616"/>
    <cellStyle name="Normal 48 3" xfId="617"/>
    <cellStyle name="Normal 49" xfId="618"/>
    <cellStyle name="Normal 49 2" xfId="619"/>
    <cellStyle name="Normal 49 3" xfId="620"/>
    <cellStyle name="Normal 5" xfId="621"/>
    <cellStyle name="Normal 5 2" xfId="622"/>
    <cellStyle name="Normal 5 3" xfId="623"/>
    <cellStyle name="Normal 5 4" xfId="624"/>
    <cellStyle name="Normal 5 5" xfId="625"/>
    <cellStyle name="Normal 5 6" xfId="626"/>
    <cellStyle name="Normal 5 7" xfId="627"/>
    <cellStyle name="Normal 50" xfId="628"/>
    <cellStyle name="Normal 50 2" xfId="629"/>
    <cellStyle name="Normal 50 3" xfId="630"/>
    <cellStyle name="Normal 51" xfId="631"/>
    <cellStyle name="Normal 51 2" xfId="632"/>
    <cellStyle name="Normal 51 3" xfId="633"/>
    <cellStyle name="Normal 52" xfId="634"/>
    <cellStyle name="Normal 52 2" xfId="635"/>
    <cellStyle name="Normal 52 3" xfId="636"/>
    <cellStyle name="Normal 53" xfId="637"/>
    <cellStyle name="Normal 53 2" xfId="638"/>
    <cellStyle name="Normal 53 3" xfId="639"/>
    <cellStyle name="Normal 54" xfId="640"/>
    <cellStyle name="Normal 54 2" xfId="641"/>
    <cellStyle name="Normal 54 3" xfId="642"/>
    <cellStyle name="Normal 55" xfId="643"/>
    <cellStyle name="Normal 55 2" xfId="644"/>
    <cellStyle name="Normal 55 3" xfId="645"/>
    <cellStyle name="Normal 56" xfId="646"/>
    <cellStyle name="Normal 56 2" xfId="647"/>
    <cellStyle name="Normal 56 3" xfId="648"/>
    <cellStyle name="Normal 57" xfId="649"/>
    <cellStyle name="Normal 57 2" xfId="650"/>
    <cellStyle name="Normal 57 3" xfId="651"/>
    <cellStyle name="Normal 58" xfId="652"/>
    <cellStyle name="Normal 58 2" xfId="653"/>
    <cellStyle name="Normal 58 3" xfId="654"/>
    <cellStyle name="Normal 59" xfId="655"/>
    <cellStyle name="Normal 59 2" xfId="656"/>
    <cellStyle name="Normal 59 3" xfId="657"/>
    <cellStyle name="Normal 6" xfId="658"/>
    <cellStyle name="Normal 6 10" xfId="659"/>
    <cellStyle name="Normal 6 11" xfId="660"/>
    <cellStyle name="Normal 6 12" xfId="661"/>
    <cellStyle name="Normal 6 2" xfId="662"/>
    <cellStyle name="Normal 6 2 2" xfId="663"/>
    <cellStyle name="Normal 6 2 3" xfId="664"/>
    <cellStyle name="Normal 6 2 4" xfId="665"/>
    <cellStyle name="Normal 6 3" xfId="666"/>
    <cellStyle name="Normal 6 3 2" xfId="667"/>
    <cellStyle name="Normal 6 3 3" xfId="668"/>
    <cellStyle name="Normal 6 3 4" xfId="669"/>
    <cellStyle name="Normal 6 4" xfId="670"/>
    <cellStyle name="Normal 6 4 2" xfId="671"/>
    <cellStyle name="Normal 6 4 3" xfId="672"/>
    <cellStyle name="Normal 6 4 4" xfId="673"/>
    <cellStyle name="Normal 6 5" xfId="674"/>
    <cellStyle name="Normal 6 5 2" xfId="675"/>
    <cellStyle name="Normal 6 5 3" xfId="676"/>
    <cellStyle name="Normal 6 6" xfId="677"/>
    <cellStyle name="Normal 6 6 2" xfId="678"/>
    <cellStyle name="Normal 6 6 2 2" xfId="679"/>
    <cellStyle name="Normal 6 6 2 3" xfId="680"/>
    <cellStyle name="Normal 6 6 3" xfId="681"/>
    <cellStyle name="Normal 6 6 4" xfId="682"/>
    <cellStyle name="Normal 6 7" xfId="683"/>
    <cellStyle name="Normal 6 7 2" xfId="684"/>
    <cellStyle name="Normal 6 7 3" xfId="685"/>
    <cellStyle name="Normal 6 8" xfId="686"/>
    <cellStyle name="Normal 6 8 2" xfId="687"/>
    <cellStyle name="Normal 6 8 3" xfId="688"/>
    <cellStyle name="Normal 6 9" xfId="689"/>
    <cellStyle name="Normal 60" xfId="690"/>
    <cellStyle name="Normal 60 2" xfId="691"/>
    <cellStyle name="Normal 60 3" xfId="692"/>
    <cellStyle name="Normal 61" xfId="693"/>
    <cellStyle name="Normal 61 2" xfId="694"/>
    <cellStyle name="Normal 61 3" xfId="695"/>
    <cellStyle name="Normal 62" xfId="696"/>
    <cellStyle name="Normal 62 2" xfId="697"/>
    <cellStyle name="Normal 62 3" xfId="698"/>
    <cellStyle name="Normal 63" xfId="699"/>
    <cellStyle name="Normal 63 2" xfId="700"/>
    <cellStyle name="Normal 63 3" xfId="701"/>
    <cellStyle name="Normal 64" xfId="702"/>
    <cellStyle name="Normal 65" xfId="703"/>
    <cellStyle name="Normal 65 2" xfId="704"/>
    <cellStyle name="Normal 65 3" xfId="705"/>
    <cellStyle name="Normal 66" xfId="706"/>
    <cellStyle name="Normal 66 2" xfId="707"/>
    <cellStyle name="Normal 66 3" xfId="708"/>
    <cellStyle name="Normal 67" xfId="709"/>
    <cellStyle name="Normal 67 2" xfId="710"/>
    <cellStyle name="Normal 67 3" xfId="711"/>
    <cellStyle name="Normal 68" xfId="712"/>
    <cellStyle name="Normal 68 2" xfId="713"/>
    <cellStyle name="Normal 68 3" xfId="714"/>
    <cellStyle name="Normal 69" xfId="715"/>
    <cellStyle name="Normal 69 2" xfId="716"/>
    <cellStyle name="Normal 69 3" xfId="717"/>
    <cellStyle name="Normal 7" xfId="718"/>
    <cellStyle name="Normal 7 2" xfId="719"/>
    <cellStyle name="Normal 70" xfId="720"/>
    <cellStyle name="Normal 70 2" xfId="721"/>
    <cellStyle name="Normal 70 3" xfId="722"/>
    <cellStyle name="Normal 71" xfId="723"/>
    <cellStyle name="Normal 71 2" xfId="724"/>
    <cellStyle name="Normal 71 3" xfId="725"/>
    <cellStyle name="Normal 72" xfId="726"/>
    <cellStyle name="Normal 72 2" xfId="727"/>
    <cellStyle name="Normal 72 3" xfId="728"/>
    <cellStyle name="Normal 73" xfId="729"/>
    <cellStyle name="Normal 73 2" xfId="730"/>
    <cellStyle name="Normal 73 3" xfId="731"/>
    <cellStyle name="Normal 74" xfId="732"/>
    <cellStyle name="Normal 74 2" xfId="733"/>
    <cellStyle name="Normal 74 3" xfId="734"/>
    <cellStyle name="Normal 75" xfId="735"/>
    <cellStyle name="Normal 75 2" xfId="736"/>
    <cellStyle name="Normal 75 3" xfId="737"/>
    <cellStyle name="Normal 76" xfId="738"/>
    <cellStyle name="Normal 76 2" xfId="739"/>
    <cellStyle name="Normal 76 3" xfId="740"/>
    <cellStyle name="Normal 77" xfId="741"/>
    <cellStyle name="Normal 77 2" xfId="742"/>
    <cellStyle name="Normal 77 3" xfId="743"/>
    <cellStyle name="Normal 78" xfId="744"/>
    <cellStyle name="Normal 78 2" xfId="745"/>
    <cellStyle name="Normal 78 3" xfId="746"/>
    <cellStyle name="Normal 79" xfId="747"/>
    <cellStyle name="Normal 79 2" xfId="748"/>
    <cellStyle name="Normal 79 3" xfId="749"/>
    <cellStyle name="Normal 8" xfId="750"/>
    <cellStyle name="Normal 8 2" xfId="751"/>
    <cellStyle name="Normal 80" xfId="752"/>
    <cellStyle name="Normal 80 2" xfId="753"/>
    <cellStyle name="Normal 80 3" xfId="754"/>
    <cellStyle name="Normal 81" xfId="755"/>
    <cellStyle name="Normal 81 2" xfId="756"/>
    <cellStyle name="Normal 81 3" xfId="757"/>
    <cellStyle name="Normal 82" xfId="758"/>
    <cellStyle name="Normal 82 2" xfId="759"/>
    <cellStyle name="Normal 82 3" xfId="760"/>
    <cellStyle name="Normal 83" xfId="761"/>
    <cellStyle name="Normal 83 2" xfId="762"/>
    <cellStyle name="Normal 83 3" xfId="763"/>
    <cellStyle name="Normal 84" xfId="764"/>
    <cellStyle name="Normal 84 2" xfId="765"/>
    <cellStyle name="Normal 84 3" xfId="766"/>
    <cellStyle name="Normal 85" xfId="767"/>
    <cellStyle name="Normal 85 2" xfId="768"/>
    <cellStyle name="Normal 85 3" xfId="769"/>
    <cellStyle name="Normal 86" xfId="770"/>
    <cellStyle name="Normal 86 2" xfId="771"/>
    <cellStyle name="Normal 86 3" xfId="772"/>
    <cellStyle name="Normal 87" xfId="773"/>
    <cellStyle name="Normal 87 2" xfId="774"/>
    <cellStyle name="Normal 87 3" xfId="775"/>
    <cellStyle name="Normal 88" xfId="776"/>
    <cellStyle name="Normal 88 2" xfId="777"/>
    <cellStyle name="Normal 88 3" xfId="778"/>
    <cellStyle name="Normal 89" xfId="779"/>
    <cellStyle name="Normal 89 2" xfId="780"/>
    <cellStyle name="Normal 89 3" xfId="781"/>
    <cellStyle name="Normal 9" xfId="782"/>
    <cellStyle name="Normal 9 2" xfId="783"/>
    <cellStyle name="Normal 9 2 2" xfId="784"/>
    <cellStyle name="Normal 9 2 3" xfId="785"/>
    <cellStyle name="Normal 9 3" xfId="786"/>
    <cellStyle name="Normal 9 4" xfId="787"/>
    <cellStyle name="Normal 90" xfId="788"/>
    <cellStyle name="Normal 90 2" xfId="789"/>
    <cellStyle name="Normal 90 3" xfId="790"/>
    <cellStyle name="Normal 91" xfId="791"/>
    <cellStyle name="Normal 91 2" xfId="792"/>
    <cellStyle name="Normal 91 3" xfId="793"/>
    <cellStyle name="Normal 92" xfId="794"/>
    <cellStyle name="Normal 92 2" xfId="795"/>
    <cellStyle name="Normal 92 3" xfId="796"/>
    <cellStyle name="Normal 93" xfId="797"/>
    <cellStyle name="Normal 93 2" xfId="798"/>
    <cellStyle name="Normal 93 3" xfId="799"/>
    <cellStyle name="Normal 94" xfId="800"/>
    <cellStyle name="Normal 94 2" xfId="801"/>
    <cellStyle name="Normal 94 3" xfId="802"/>
    <cellStyle name="Normal 95" xfId="803"/>
    <cellStyle name="Normal 95 2" xfId="804"/>
    <cellStyle name="Normal 95 3" xfId="805"/>
    <cellStyle name="Normal 96" xfId="806"/>
    <cellStyle name="Normal 96 2" xfId="807"/>
    <cellStyle name="Normal 96 3" xfId="808"/>
    <cellStyle name="Normal 97" xfId="809"/>
    <cellStyle name="Normal 97 2" xfId="810"/>
    <cellStyle name="Normal 97 3" xfId="811"/>
    <cellStyle name="Normal 98" xfId="812"/>
    <cellStyle name="Normal 98 2" xfId="813"/>
    <cellStyle name="Normal 98 3" xfId="814"/>
    <cellStyle name="Normal 99" xfId="815"/>
    <cellStyle name="%20 - Vurgu1 6" xfId="816"/>
    <cellStyle name="Not 2" xfId="817"/>
    <cellStyle name="Not 3" xfId="818"/>
    <cellStyle name="Not 3 2" xfId="819"/>
    <cellStyle name="Not 3_25.İL-EMOD-Öncelikli Yaşam" xfId="820"/>
    <cellStyle name="Not 4" xfId="821"/>
    <cellStyle name="Nötr 2" xfId="822"/>
    <cellStyle name="Nötr 3" xfId="823"/>
    <cellStyle name="Nötr 4" xfId="824"/>
    <cellStyle name="Stil 1" xfId="825"/>
    <cellStyle name="Toplam 5" xfId="826"/>
    <cellStyle name="Toplam 2" xfId="827"/>
    <cellStyle name="Toplam 3" xfId="828"/>
    <cellStyle name="Toplam 4" xfId="829"/>
    <cellStyle name="Uyarı Metni 2" xfId="830"/>
    <cellStyle name="Uyarı Metni 3" xfId="831"/>
    <cellStyle name="Uyarı Metni 4" xfId="832"/>
    <cellStyle name="Virgül 7" xfId="833"/>
    <cellStyle name="Virgül 2" xfId="834"/>
    <cellStyle name="Virgül 3" xfId="835"/>
    <cellStyle name="Virgül 3 2" xfId="836"/>
    <cellStyle name="Virgül 4" xfId="837"/>
    <cellStyle name="Virgül 4 2" xfId="838"/>
    <cellStyle name="Virgül 5" xfId="839"/>
    <cellStyle name="Virgül 6" xfId="840"/>
    <cellStyle name="Vurgu1 5" xfId="841"/>
    <cellStyle name="Vurgu1 2" xfId="842"/>
    <cellStyle name="Vurgu1 3" xfId="843"/>
    <cellStyle name="Vurgu1 4" xfId="844"/>
    <cellStyle name="Vurgu2 2" xfId="845"/>
    <cellStyle name="Vurgu2 3" xfId="846"/>
    <cellStyle name="Vurgu2 4" xfId="847"/>
    <cellStyle name="Vurgu3 2" xfId="848"/>
    <cellStyle name="Vurgu3 3" xfId="849"/>
    <cellStyle name="Vurgu3 4" xfId="850"/>
    <cellStyle name="Vurgu4 5" xfId="851"/>
    <cellStyle name="Vurgu4 2" xfId="852"/>
    <cellStyle name="Vurgu4 3" xfId="853"/>
    <cellStyle name="Vurgu4 4" xfId="854"/>
    <cellStyle name="Vurgu5 2" xfId="855"/>
    <cellStyle name="Vurgu5 3" xfId="856"/>
    <cellStyle name="Vurgu5 4" xfId="857"/>
    <cellStyle name="Vurgu6 2" xfId="858"/>
    <cellStyle name="Vurgu6 3" xfId="859"/>
    <cellStyle name="Vurgu6 4" xfId="860"/>
    <cellStyle name="Yüzde 2" xfId="861"/>
    <cellStyle name="Yüzde 2 2" xfId="862"/>
    <cellStyle name="Yüzde 2 3" xfId="863"/>
    <cellStyle name="Yüzde 3" xfId="864"/>
    <cellStyle name="Yüzde 4" xfId="865"/>
    <cellStyle name="Yüzde 4 2" xfId="866"/>
    <cellStyle name="%20 - Vurgu3 6" xfId="867"/>
    <cellStyle name="%20 - Vurgu4 6" xfId="868"/>
    <cellStyle name="%20 - Vurgu5 6" xfId="869"/>
    <cellStyle name="%20 - Vurgu6 6" xfId="870"/>
    <cellStyle name="%40 - Vurgu1 6" xfId="871"/>
    <cellStyle name="%40 - Vurgu3 6" xfId="872"/>
    <cellStyle name="%40 - Vurgu4 6" xfId="873"/>
    <cellStyle name="%40 - Vurgu5 6" xfId="874"/>
    <cellStyle name="%40 - Vurgu6 6" xfId="875"/>
    <cellStyle name="%40 - Vurgu6 7" xfId="876"/>
    <cellStyle name="%40 - Vurgu5 7" xfId="877"/>
    <cellStyle name="%40 - Vurgu4 7" xfId="878"/>
    <cellStyle name="%40 - Vurgu3 7" xfId="879"/>
    <cellStyle name="%40 - Vurgu1 7" xfId="880"/>
    <cellStyle name="%20 - Vurgu6 7" xfId="881"/>
    <cellStyle name="%20 - Vurgu5 7" xfId="882"/>
    <cellStyle name="%20 - Vurgu4 7" xfId="883"/>
    <cellStyle name="%20 - Vurgu3 7" xfId="884"/>
    <cellStyle name="%20 - Vurgu2 7" xfId="885"/>
    <cellStyle name="%20 - Vurgu1 7" xfId="886"/>
    <cellStyle name="%20 - Vurgu6 8" xfId="887"/>
    <cellStyle name="%40 - Vurgu1 8" xfId="888"/>
    <cellStyle name="%20 - Vurgu1 8" xfId="889"/>
    <cellStyle name="%40 - Vurgu6 8" xfId="890"/>
    <cellStyle name="%20 - Vurgu4 8" xfId="891"/>
    <cellStyle name="%40 - Vurgu5 8" xfId="892"/>
    <cellStyle name="%40 - Vurgu4 8" xfId="893"/>
    <cellStyle name="%40 - Vurgu3 8" xfId="894"/>
    <cellStyle name="Normal 110 2" xfId="895"/>
    <cellStyle name="Virgül 7 2" xfId="896"/>
    <cellStyle name="%20 - Vurgu5 8" xfId="897"/>
    <cellStyle name="%20 - Vurgu3 8" xfId="898"/>
    <cellStyle name="%40 - Vurgu4 9" xfId="899"/>
    <cellStyle name="%20 - Vurgu3 9" xfId="900"/>
    <cellStyle name="Normal 111" xfId="901"/>
    <cellStyle name="%40 - Vurgu3 9" xfId="902"/>
    <cellStyle name="%20 - Vurgu6 9" xfId="903"/>
    <cellStyle name="%20 - Vurgu2 9" xfId="904"/>
    <cellStyle name="%40 - Vurgu6 9" xfId="905"/>
    <cellStyle name="%40 - Vurgu5 9" xfId="906"/>
    <cellStyle name="%20 - Vurgu5 9" xfId="907"/>
    <cellStyle name="Virgül 8" xfId="908"/>
    <cellStyle name="%20 - Vurgu4 9" xfId="909"/>
    <cellStyle name="%20 - Vurgu1 9" xfId="910"/>
    <cellStyle name="%40 - Vurgu1 9" xfId="911"/>
    <cellStyle name="Normal 111 2" xfId="912"/>
    <cellStyle name="Virgül 8 2" xfId="9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6"/>
  <sheetViews>
    <sheetView zoomScale="95" zoomScaleNormal="95" workbookViewId="0" topLeftCell="A1">
      <pane ySplit="1" topLeftCell="A68" activePane="bottomLeft" state="frozen"/>
      <selection pane="bottomLeft" activeCell="B83" sqref="B83"/>
    </sheetView>
  </sheetViews>
  <sheetFormatPr defaultColWidth="8.8515625" defaultRowHeight="15"/>
  <cols>
    <col min="1" max="1" width="9.140625" style="8" customWidth="1"/>
    <col min="2" max="2" width="17.7109375" style="8" bestFit="1" customWidth="1"/>
    <col min="3" max="3" width="11.57421875" style="8" bestFit="1" customWidth="1"/>
    <col min="4" max="4" width="15.57421875" style="8" bestFit="1" customWidth="1"/>
    <col min="5" max="5" width="17.7109375" style="8" bestFit="1" customWidth="1"/>
    <col min="6" max="6" width="12.8515625" style="8" bestFit="1" customWidth="1"/>
    <col min="7" max="7" width="18.00390625" style="8" customWidth="1"/>
    <col min="8" max="8" width="14.57421875" style="8" bestFit="1" customWidth="1"/>
    <col min="9" max="9" width="11.421875" style="8" bestFit="1" customWidth="1"/>
    <col min="10" max="10" width="8.8515625" style="8" customWidth="1"/>
    <col min="11" max="11" width="9.140625" style="8" bestFit="1" customWidth="1"/>
    <col min="12" max="14" width="8.8515625" style="8" customWidth="1"/>
    <col min="15" max="15" width="10.140625" style="8" bestFit="1" customWidth="1"/>
    <col min="16" max="16384" width="8.8515625" style="8" customWidth="1"/>
  </cols>
  <sheetData>
    <row r="1" spans="1:9" ht="15" thickBot="1">
      <c r="A1" s="51" t="s">
        <v>0</v>
      </c>
      <c r="B1" s="52" t="s">
        <v>256</v>
      </c>
      <c r="C1" s="52" t="s">
        <v>257</v>
      </c>
      <c r="D1" s="65" t="s">
        <v>262</v>
      </c>
      <c r="E1" s="65" t="s">
        <v>266</v>
      </c>
      <c r="F1" s="68" t="s">
        <v>260</v>
      </c>
      <c r="G1" s="68" t="s">
        <v>261</v>
      </c>
      <c r="H1" s="69" t="s">
        <v>259</v>
      </c>
      <c r="I1" s="69" t="s">
        <v>258</v>
      </c>
    </row>
    <row r="2" spans="1:16" ht="15">
      <c r="A2" s="73">
        <v>39722</v>
      </c>
      <c r="B2" s="53">
        <v>9119936</v>
      </c>
      <c r="C2" s="61">
        <f>(B2/$B$2)*100</f>
        <v>100</v>
      </c>
      <c r="D2" s="53">
        <v>1910373</v>
      </c>
      <c r="E2" s="61">
        <f aca="true" t="shared" si="0" ref="E2:E65">(D2/$D$2)*100</f>
        <v>100</v>
      </c>
      <c r="F2" s="53">
        <v>1137405</v>
      </c>
      <c r="G2" s="61">
        <f>(F2/$F$2)*100</f>
        <v>100</v>
      </c>
      <c r="H2" s="53">
        <v>2187772</v>
      </c>
      <c r="I2" s="70">
        <f>(H2/$H$2)*100</f>
        <v>100</v>
      </c>
      <c r="J2" s="9"/>
      <c r="K2" s="20"/>
      <c r="O2" s="19"/>
      <c r="P2" s="10"/>
    </row>
    <row r="3" spans="1:16" ht="15">
      <c r="A3" s="74">
        <v>39753</v>
      </c>
      <c r="B3" s="54">
        <v>9022823</v>
      </c>
      <c r="C3" s="62">
        <f aca="true" t="shared" si="1" ref="C3:C66">(B3/$B$2)*100</f>
        <v>98.93515700110176</v>
      </c>
      <c r="D3" s="54">
        <v>1911654</v>
      </c>
      <c r="E3" s="62">
        <f t="shared" si="0"/>
        <v>100.06705496779948</v>
      </c>
      <c r="F3" s="54">
        <v>1140518</v>
      </c>
      <c r="G3" s="62">
        <f aca="true" t="shared" si="2" ref="G3:G66">(F3/$F$2)*100</f>
        <v>100.27369318756291</v>
      </c>
      <c r="H3" s="54">
        <v>2199425</v>
      </c>
      <c r="I3" s="71">
        <f aca="true" t="shared" si="3" ref="I3:I66">(H3/$H$2)*100</f>
        <v>100.53264234115804</v>
      </c>
      <c r="J3" s="9"/>
      <c r="K3" s="20"/>
      <c r="O3" s="19"/>
      <c r="P3" s="10"/>
    </row>
    <row r="4" spans="1:16" ht="15">
      <c r="A4" s="74">
        <v>39783</v>
      </c>
      <c r="B4" s="54">
        <v>8802989</v>
      </c>
      <c r="C4" s="62">
        <f t="shared" si="1"/>
        <v>96.5246795591548</v>
      </c>
      <c r="D4" s="54">
        <v>1897864</v>
      </c>
      <c r="E4" s="62">
        <f t="shared" si="0"/>
        <v>99.34520640733511</v>
      </c>
      <c r="F4" s="54">
        <v>1141467</v>
      </c>
      <c r="G4" s="62">
        <f t="shared" si="2"/>
        <v>100.35712872723437</v>
      </c>
      <c r="H4" s="54">
        <v>2205676</v>
      </c>
      <c r="I4" s="71">
        <f t="shared" si="3"/>
        <v>100.81836681336081</v>
      </c>
      <c r="J4" s="9"/>
      <c r="K4" s="20"/>
      <c r="O4" s="19"/>
      <c r="P4" s="10"/>
    </row>
    <row r="5" spans="1:16" ht="15">
      <c r="A5" s="74">
        <v>39814</v>
      </c>
      <c r="B5" s="54">
        <v>8481011</v>
      </c>
      <c r="C5" s="62">
        <f t="shared" si="1"/>
        <v>92.99419425750357</v>
      </c>
      <c r="D5" s="54">
        <v>1912296</v>
      </c>
      <c r="E5" s="62">
        <f t="shared" si="0"/>
        <v>100.10066097039687</v>
      </c>
      <c r="F5" s="54">
        <v>1144082</v>
      </c>
      <c r="G5" s="62">
        <f t="shared" si="2"/>
        <v>100.58703803834166</v>
      </c>
      <c r="H5" s="54">
        <v>2208984</v>
      </c>
      <c r="I5" s="71">
        <f t="shared" si="3"/>
        <v>100.96957086935933</v>
      </c>
      <c r="J5" s="9"/>
      <c r="K5" s="20"/>
      <c r="O5" s="19"/>
      <c r="P5" s="10"/>
    </row>
    <row r="6" spans="1:16" ht="15">
      <c r="A6" s="74">
        <v>39845</v>
      </c>
      <c r="B6" s="54">
        <v>8362290</v>
      </c>
      <c r="C6" s="62">
        <f t="shared" si="1"/>
        <v>91.69241977136681</v>
      </c>
      <c r="D6" s="54">
        <v>1918636</v>
      </c>
      <c r="E6" s="62">
        <f t="shared" si="0"/>
        <v>100.4325333324958</v>
      </c>
      <c r="F6" s="54">
        <v>1146634</v>
      </c>
      <c r="G6" s="62">
        <f t="shared" si="2"/>
        <v>100.81140842531904</v>
      </c>
      <c r="H6" s="54">
        <v>2213460</v>
      </c>
      <c r="I6" s="71">
        <f t="shared" si="3"/>
        <v>101.17416257269953</v>
      </c>
      <c r="J6" s="9"/>
      <c r="K6" s="20"/>
      <c r="O6" s="19"/>
      <c r="P6" s="10"/>
    </row>
    <row r="7" spans="1:16" ht="15">
      <c r="A7" s="74">
        <v>39873</v>
      </c>
      <c r="B7" s="54">
        <v>8410234</v>
      </c>
      <c r="C7" s="62">
        <f t="shared" si="1"/>
        <v>92.2181252149138</v>
      </c>
      <c r="D7" s="54">
        <v>1916016</v>
      </c>
      <c r="E7" s="62">
        <f t="shared" si="0"/>
        <v>100.29538734058741</v>
      </c>
      <c r="F7" s="54">
        <v>1150295</v>
      </c>
      <c r="G7" s="62">
        <f t="shared" si="2"/>
        <v>101.13328146086926</v>
      </c>
      <c r="H7" s="54">
        <v>2279020</v>
      </c>
      <c r="I7" s="71">
        <f t="shared" si="3"/>
        <v>104.17081853136432</v>
      </c>
      <c r="J7" s="9"/>
      <c r="K7" s="20"/>
      <c r="O7" s="19"/>
      <c r="P7" s="10"/>
    </row>
    <row r="8" spans="1:16" ht="15">
      <c r="A8" s="74">
        <v>39904</v>
      </c>
      <c r="B8" s="54">
        <v>8503053</v>
      </c>
      <c r="C8" s="62">
        <f t="shared" si="1"/>
        <v>93.23588455006701</v>
      </c>
      <c r="D8" s="54">
        <v>1931510</v>
      </c>
      <c r="E8" s="62">
        <f t="shared" si="0"/>
        <v>101.10643314159067</v>
      </c>
      <c r="F8" s="54">
        <v>1149546</v>
      </c>
      <c r="G8" s="62">
        <f t="shared" si="2"/>
        <v>101.06742980732457</v>
      </c>
      <c r="H8" s="54">
        <v>2271908</v>
      </c>
      <c r="I8" s="71">
        <f t="shared" si="3"/>
        <v>103.84573895268794</v>
      </c>
      <c r="J8" s="9"/>
      <c r="K8" s="20"/>
      <c r="O8" s="19"/>
      <c r="P8" s="10"/>
    </row>
    <row r="9" spans="1:16" ht="15">
      <c r="A9" s="74">
        <v>39934</v>
      </c>
      <c r="B9" s="54">
        <v>8674726</v>
      </c>
      <c r="C9" s="62">
        <f t="shared" si="1"/>
        <v>95.11827714580453</v>
      </c>
      <c r="D9" s="54">
        <v>1945342</v>
      </c>
      <c r="E9" s="62">
        <f t="shared" si="0"/>
        <v>101.83048022558945</v>
      </c>
      <c r="F9" s="54">
        <v>1153672</v>
      </c>
      <c r="G9" s="62">
        <f t="shared" si="2"/>
        <v>101.4301853781195</v>
      </c>
      <c r="H9" s="54">
        <v>2270276</v>
      </c>
      <c r="I9" s="71">
        <f t="shared" si="3"/>
        <v>103.77114251393655</v>
      </c>
      <c r="J9" s="9"/>
      <c r="K9" s="20"/>
      <c r="O9" s="19"/>
      <c r="P9" s="10"/>
    </row>
    <row r="10" spans="1:16" ht="15">
      <c r="A10" s="74">
        <v>39965</v>
      </c>
      <c r="B10" s="54">
        <v>8922743</v>
      </c>
      <c r="C10" s="62">
        <f t="shared" si="1"/>
        <v>97.83778087916406</v>
      </c>
      <c r="D10" s="54">
        <v>1894680</v>
      </c>
      <c r="E10" s="62">
        <f t="shared" si="0"/>
        <v>99.17853738510752</v>
      </c>
      <c r="F10" s="54">
        <v>1158562</v>
      </c>
      <c r="G10" s="62">
        <f t="shared" si="2"/>
        <v>101.86011139391861</v>
      </c>
      <c r="H10" s="54">
        <v>2271485</v>
      </c>
      <c r="I10" s="71">
        <f t="shared" si="3"/>
        <v>103.82640421396745</v>
      </c>
      <c r="J10" s="9"/>
      <c r="K10" s="20"/>
      <c r="O10" s="19"/>
      <c r="P10" s="10"/>
    </row>
    <row r="11" spans="1:53" ht="15">
      <c r="A11" s="74">
        <v>39995</v>
      </c>
      <c r="B11" s="54">
        <v>9013349</v>
      </c>
      <c r="C11" s="62">
        <f t="shared" si="1"/>
        <v>98.83127469315575</v>
      </c>
      <c r="D11" s="54">
        <v>1830370</v>
      </c>
      <c r="E11" s="62">
        <f t="shared" si="0"/>
        <v>95.81217908753945</v>
      </c>
      <c r="F11" s="54">
        <v>1049015</v>
      </c>
      <c r="G11" s="62">
        <f t="shared" si="2"/>
        <v>92.22880152628132</v>
      </c>
      <c r="H11" s="54">
        <v>2260614</v>
      </c>
      <c r="I11" s="71">
        <f t="shared" si="3"/>
        <v>103.32950599971112</v>
      </c>
      <c r="J11" s="9"/>
      <c r="K11" s="20"/>
      <c r="O11" s="19"/>
      <c r="P11" s="10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15">
      <c r="A12" s="74">
        <v>40026</v>
      </c>
      <c r="B12" s="54">
        <v>8977653</v>
      </c>
      <c r="C12" s="62">
        <f t="shared" si="1"/>
        <v>98.43986843767325</v>
      </c>
      <c r="D12" s="54">
        <v>1786003</v>
      </c>
      <c r="E12" s="62">
        <f t="shared" si="0"/>
        <v>93.4897530482267</v>
      </c>
      <c r="F12" s="54">
        <v>1053385</v>
      </c>
      <c r="G12" s="62">
        <f t="shared" si="2"/>
        <v>92.61300943815088</v>
      </c>
      <c r="H12" s="54">
        <v>2248048</v>
      </c>
      <c r="I12" s="71">
        <f t="shared" si="3"/>
        <v>102.75513170476631</v>
      </c>
      <c r="J12" s="9"/>
      <c r="K12" s="20"/>
      <c r="O12" s="19"/>
      <c r="P12" s="10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:53" ht="15">
      <c r="A13" s="74">
        <v>40057</v>
      </c>
      <c r="B13" s="54">
        <v>8950211</v>
      </c>
      <c r="C13" s="62">
        <f t="shared" si="1"/>
        <v>98.13896720327861</v>
      </c>
      <c r="D13" s="54">
        <v>1820914</v>
      </c>
      <c r="E13" s="62">
        <f t="shared" si="0"/>
        <v>95.31719721750673</v>
      </c>
      <c r="F13" s="54">
        <v>1059182</v>
      </c>
      <c r="G13" s="62">
        <f t="shared" si="2"/>
        <v>93.12267837753483</v>
      </c>
      <c r="H13" s="54">
        <v>2262750</v>
      </c>
      <c r="I13" s="71">
        <f t="shared" si="3"/>
        <v>103.42713957395927</v>
      </c>
      <c r="J13" s="9"/>
      <c r="K13" s="20"/>
      <c r="O13" s="19"/>
      <c r="P13" s="10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16" ht="15">
      <c r="A14" s="74">
        <v>40087</v>
      </c>
      <c r="B14" s="54">
        <v>9046769</v>
      </c>
      <c r="C14" s="62">
        <f t="shared" si="1"/>
        <v>99.19772463315532</v>
      </c>
      <c r="D14" s="54">
        <v>1831341</v>
      </c>
      <c r="E14" s="62">
        <f t="shared" si="0"/>
        <v>95.86300685782305</v>
      </c>
      <c r="F14" s="54">
        <v>1061647</v>
      </c>
      <c r="G14" s="62">
        <f t="shared" si="2"/>
        <v>93.33939977404707</v>
      </c>
      <c r="H14" s="54">
        <v>2279402</v>
      </c>
      <c r="I14" s="71">
        <f t="shared" si="3"/>
        <v>104.1882792173956</v>
      </c>
      <c r="J14" s="9"/>
      <c r="K14" s="20"/>
      <c r="O14" s="19"/>
      <c r="P14" s="10"/>
    </row>
    <row r="15" spans="1:16" ht="15">
      <c r="A15" s="74">
        <v>40118</v>
      </c>
      <c r="B15" s="54">
        <v>8975981</v>
      </c>
      <c r="C15" s="62">
        <f t="shared" si="1"/>
        <v>98.42153497568404</v>
      </c>
      <c r="D15" s="54">
        <v>1833978</v>
      </c>
      <c r="E15" s="62">
        <f t="shared" si="0"/>
        <v>96.00104272830488</v>
      </c>
      <c r="F15" s="54">
        <v>1066653</v>
      </c>
      <c r="G15" s="62">
        <f t="shared" si="2"/>
        <v>93.7795244437997</v>
      </c>
      <c r="H15" s="54">
        <v>2266276</v>
      </c>
      <c r="I15" s="71">
        <f t="shared" si="3"/>
        <v>103.58830810523216</v>
      </c>
      <c r="J15" s="9"/>
      <c r="K15" s="20"/>
      <c r="O15" s="19"/>
      <c r="P15" s="10"/>
    </row>
    <row r="16" spans="1:16" ht="15">
      <c r="A16" s="74">
        <v>40148</v>
      </c>
      <c r="B16" s="54">
        <v>9030202</v>
      </c>
      <c r="C16" s="62">
        <f t="shared" si="1"/>
        <v>99.01606765661514</v>
      </c>
      <c r="D16" s="54">
        <v>1832133</v>
      </c>
      <c r="E16" s="62">
        <f t="shared" si="0"/>
        <v>95.9044647301862</v>
      </c>
      <c r="F16" s="54">
        <v>1016692</v>
      </c>
      <c r="G16" s="62">
        <f t="shared" si="2"/>
        <v>89.38698176990606</v>
      </c>
      <c r="H16" s="54">
        <v>2241418</v>
      </c>
      <c r="I16" s="71">
        <f t="shared" si="3"/>
        <v>102.4520836723388</v>
      </c>
      <c r="J16" s="9"/>
      <c r="K16" s="20"/>
      <c r="O16" s="19"/>
      <c r="P16" s="10"/>
    </row>
    <row r="17" spans="1:16" ht="15">
      <c r="A17" s="74">
        <v>40179</v>
      </c>
      <c r="B17" s="54">
        <v>8874966</v>
      </c>
      <c r="C17" s="62">
        <f t="shared" si="1"/>
        <v>97.31390658881817</v>
      </c>
      <c r="D17" s="54">
        <v>1829450</v>
      </c>
      <c r="E17" s="62">
        <f t="shared" si="0"/>
        <v>95.76402095297621</v>
      </c>
      <c r="F17" s="54">
        <v>1023665</v>
      </c>
      <c r="G17" s="62">
        <f t="shared" si="2"/>
        <v>90.00004395971531</v>
      </c>
      <c r="H17" s="54">
        <v>2224741</v>
      </c>
      <c r="I17" s="71">
        <f t="shared" si="3"/>
        <v>101.68980131384806</v>
      </c>
      <c r="J17" s="9"/>
      <c r="K17" s="20"/>
      <c r="O17" s="19"/>
      <c r="P17" s="10"/>
    </row>
    <row r="18" spans="1:16" ht="15">
      <c r="A18" s="74">
        <v>40210</v>
      </c>
      <c r="B18" s="54">
        <v>8900113</v>
      </c>
      <c r="C18" s="62">
        <f t="shared" si="1"/>
        <v>97.58964317293454</v>
      </c>
      <c r="D18" s="54">
        <v>1836308</v>
      </c>
      <c r="E18" s="62">
        <f t="shared" si="0"/>
        <v>96.12300843866618</v>
      </c>
      <c r="F18" s="54">
        <v>1036251</v>
      </c>
      <c r="G18" s="62">
        <f t="shared" si="2"/>
        <v>91.10659791367192</v>
      </c>
      <c r="H18" s="54">
        <v>2232394</v>
      </c>
      <c r="I18" s="71">
        <f t="shared" si="3"/>
        <v>102.03960924630171</v>
      </c>
      <c r="J18" s="9"/>
      <c r="K18" s="20"/>
      <c r="O18" s="19"/>
      <c r="P18" s="10"/>
    </row>
    <row r="19" spans="1:16" ht="15">
      <c r="A19" s="74">
        <v>40238</v>
      </c>
      <c r="B19" s="54">
        <v>9136036</v>
      </c>
      <c r="C19" s="62">
        <f t="shared" si="1"/>
        <v>100.17653632657071</v>
      </c>
      <c r="D19" s="54">
        <v>1836519</v>
      </c>
      <c r="E19" s="62">
        <f t="shared" si="0"/>
        <v>96.13405340213666</v>
      </c>
      <c r="F19" s="54">
        <v>1044023</v>
      </c>
      <c r="G19" s="62">
        <f t="shared" si="2"/>
        <v>91.78990772855755</v>
      </c>
      <c r="H19" s="54">
        <v>2233661</v>
      </c>
      <c r="I19" s="71">
        <f t="shared" si="3"/>
        <v>102.09752204525884</v>
      </c>
      <c r="J19" s="9"/>
      <c r="K19" s="20"/>
      <c r="O19" s="19"/>
      <c r="P19" s="10"/>
    </row>
    <row r="20" spans="1:16" ht="15">
      <c r="A20" s="74">
        <v>40269</v>
      </c>
      <c r="B20" s="54">
        <v>9361665</v>
      </c>
      <c r="C20" s="62">
        <f t="shared" si="1"/>
        <v>102.65055588109391</v>
      </c>
      <c r="D20" s="54">
        <v>1840882</v>
      </c>
      <c r="E20" s="62">
        <f t="shared" si="0"/>
        <v>96.36243812072303</v>
      </c>
      <c r="F20" s="54">
        <v>1049270</v>
      </c>
      <c r="G20" s="62">
        <f t="shared" si="2"/>
        <v>92.25122098109293</v>
      </c>
      <c r="H20" s="54">
        <v>2228659</v>
      </c>
      <c r="I20" s="71">
        <f t="shared" si="3"/>
        <v>101.86888761717401</v>
      </c>
      <c r="J20" s="9"/>
      <c r="K20" s="20"/>
      <c r="O20" s="19"/>
      <c r="P20" s="10"/>
    </row>
    <row r="21" spans="1:16" ht="15">
      <c r="A21" s="74">
        <v>40299</v>
      </c>
      <c r="B21" s="54">
        <v>9604589</v>
      </c>
      <c r="C21" s="62">
        <f t="shared" si="1"/>
        <v>105.31421492431525</v>
      </c>
      <c r="D21" s="54">
        <v>1850444</v>
      </c>
      <c r="E21" s="62">
        <f t="shared" si="0"/>
        <v>96.8629686453902</v>
      </c>
      <c r="F21" s="54">
        <v>1047511</v>
      </c>
      <c r="G21" s="62">
        <f t="shared" si="2"/>
        <v>92.09657070260813</v>
      </c>
      <c r="H21" s="54">
        <v>2220134</v>
      </c>
      <c r="I21" s="71">
        <f t="shared" si="3"/>
        <v>101.47922178362279</v>
      </c>
      <c r="J21" s="9"/>
      <c r="K21" s="20"/>
      <c r="O21" s="19"/>
      <c r="P21" s="10"/>
    </row>
    <row r="22" spans="1:16" ht="15">
      <c r="A22" s="74">
        <v>40330</v>
      </c>
      <c r="B22" s="54">
        <v>9743072</v>
      </c>
      <c r="C22" s="62">
        <f t="shared" si="1"/>
        <v>106.83267952757562</v>
      </c>
      <c r="D22" s="54">
        <v>1849129</v>
      </c>
      <c r="E22" s="62">
        <f t="shared" si="0"/>
        <v>96.7941339204438</v>
      </c>
      <c r="F22" s="54">
        <v>1054916</v>
      </c>
      <c r="G22" s="62">
        <f t="shared" si="2"/>
        <v>92.74761408645118</v>
      </c>
      <c r="H22" s="54">
        <v>2250200</v>
      </c>
      <c r="I22" s="71">
        <f t="shared" si="3"/>
        <v>102.85349661664927</v>
      </c>
      <c r="J22" s="9"/>
      <c r="K22" s="20"/>
      <c r="O22" s="19"/>
      <c r="P22" s="10"/>
    </row>
    <row r="23" spans="1:16" ht="15">
      <c r="A23" s="74">
        <v>40360</v>
      </c>
      <c r="B23" s="54">
        <v>9976855</v>
      </c>
      <c r="C23" s="62">
        <f t="shared" si="1"/>
        <v>109.39610760426388</v>
      </c>
      <c r="D23" s="54">
        <v>1859828.0926363636</v>
      </c>
      <c r="E23" s="62">
        <f t="shared" si="0"/>
        <v>97.35418646705976</v>
      </c>
      <c r="F23" s="54">
        <v>1068099</v>
      </c>
      <c r="G23" s="62">
        <f t="shared" si="2"/>
        <v>93.90665594049614</v>
      </c>
      <c r="H23" s="54">
        <v>2238882</v>
      </c>
      <c r="I23" s="71">
        <f t="shared" si="3"/>
        <v>102.33616665722023</v>
      </c>
      <c r="J23" s="9"/>
      <c r="K23" s="20"/>
      <c r="O23" s="19"/>
      <c r="P23" s="10"/>
    </row>
    <row r="24" spans="1:16" ht="15">
      <c r="A24" s="74">
        <v>40391</v>
      </c>
      <c r="B24" s="54">
        <v>9937919</v>
      </c>
      <c r="C24" s="62">
        <f t="shared" si="1"/>
        <v>108.96917478368269</v>
      </c>
      <c r="D24" s="54">
        <v>1861234</v>
      </c>
      <c r="E24" s="62">
        <f t="shared" si="0"/>
        <v>97.42777981053962</v>
      </c>
      <c r="F24" s="54">
        <v>1075781</v>
      </c>
      <c r="G24" s="62">
        <f t="shared" si="2"/>
        <v>94.58205300662473</v>
      </c>
      <c r="H24" s="54">
        <v>2244534</v>
      </c>
      <c r="I24" s="71">
        <f t="shared" si="3"/>
        <v>102.59451167671952</v>
      </c>
      <c r="J24" s="9"/>
      <c r="K24" s="20"/>
      <c r="O24" s="19"/>
      <c r="P24" s="10"/>
    </row>
    <row r="25" spans="1:16" ht="15">
      <c r="A25" s="74">
        <v>40422</v>
      </c>
      <c r="B25" s="54">
        <v>9959685</v>
      </c>
      <c r="C25" s="62">
        <f t="shared" si="1"/>
        <v>109.20783873921923</v>
      </c>
      <c r="D25" s="54">
        <v>1817693.7794</v>
      </c>
      <c r="E25" s="62">
        <f t="shared" si="0"/>
        <v>95.14863219905223</v>
      </c>
      <c r="F25" s="54">
        <v>1083929</v>
      </c>
      <c r="G25" s="62">
        <f t="shared" si="2"/>
        <v>95.29842052742866</v>
      </c>
      <c r="H25" s="54">
        <v>2246537</v>
      </c>
      <c r="I25" s="71">
        <f t="shared" si="3"/>
        <v>102.68606600687824</v>
      </c>
      <c r="J25" s="9"/>
      <c r="K25" s="20"/>
      <c r="O25" s="19"/>
      <c r="P25" s="10"/>
    </row>
    <row r="26" spans="1:16" ht="15">
      <c r="A26" s="74">
        <v>40452</v>
      </c>
      <c r="B26" s="54">
        <v>9992591</v>
      </c>
      <c r="C26" s="62">
        <f t="shared" si="1"/>
        <v>109.56865267475561</v>
      </c>
      <c r="D26" s="54">
        <v>1824281.3330515001</v>
      </c>
      <c r="E26" s="62">
        <f t="shared" si="0"/>
        <v>95.49346295469525</v>
      </c>
      <c r="F26" s="54">
        <v>1089543</v>
      </c>
      <c r="G26" s="62">
        <f t="shared" si="2"/>
        <v>95.79200021100664</v>
      </c>
      <c r="H26" s="54">
        <v>2263441</v>
      </c>
      <c r="I26" s="71">
        <f t="shared" si="3"/>
        <v>103.45872421806294</v>
      </c>
      <c r="J26" s="9"/>
      <c r="K26" s="20"/>
      <c r="O26" s="19"/>
      <c r="P26" s="10"/>
    </row>
    <row r="27" spans="1:16" ht="15">
      <c r="A27" s="74">
        <v>40483</v>
      </c>
      <c r="B27" s="54">
        <v>9914876</v>
      </c>
      <c r="C27" s="62">
        <f t="shared" si="1"/>
        <v>108.71650853690203</v>
      </c>
      <c r="D27" s="54">
        <v>1832451.5024645755</v>
      </c>
      <c r="E27" s="62">
        <f t="shared" si="0"/>
        <v>95.92113699599896</v>
      </c>
      <c r="F27" s="54">
        <v>1095643</v>
      </c>
      <c r="G27" s="62">
        <f t="shared" si="2"/>
        <v>96.32830873787262</v>
      </c>
      <c r="H27" s="54">
        <v>2260299</v>
      </c>
      <c r="I27" s="71">
        <f t="shared" si="3"/>
        <v>103.31510779002566</v>
      </c>
      <c r="J27" s="9"/>
      <c r="K27" s="20"/>
      <c r="O27" s="19"/>
      <c r="P27" s="10"/>
    </row>
    <row r="28" spans="1:16" ht="15">
      <c r="A28" s="74">
        <v>40513</v>
      </c>
      <c r="B28" s="54">
        <v>10030810</v>
      </c>
      <c r="C28" s="62">
        <f t="shared" si="1"/>
        <v>109.98772359806033</v>
      </c>
      <c r="D28" s="54">
        <v>1862191.7550279992</v>
      </c>
      <c r="E28" s="62">
        <f t="shared" si="0"/>
        <v>97.47791426218855</v>
      </c>
      <c r="F28" s="54">
        <v>1101131</v>
      </c>
      <c r="G28" s="62">
        <f t="shared" si="2"/>
        <v>96.81081057319074</v>
      </c>
      <c r="H28" s="54">
        <v>2282511</v>
      </c>
      <c r="I28" s="71">
        <f t="shared" si="3"/>
        <v>104.33038726156107</v>
      </c>
      <c r="J28" s="9"/>
      <c r="K28" s="20"/>
      <c r="O28" s="19"/>
      <c r="P28" s="10"/>
    </row>
    <row r="29" spans="1:16" ht="15">
      <c r="A29" s="74">
        <v>40544</v>
      </c>
      <c r="B29" s="54">
        <v>9960858</v>
      </c>
      <c r="C29" s="62">
        <f t="shared" si="1"/>
        <v>109.22070067158367</v>
      </c>
      <c r="D29" s="54">
        <v>1876534.0000000005</v>
      </c>
      <c r="E29" s="62">
        <f t="shared" si="0"/>
        <v>98.22867052664587</v>
      </c>
      <c r="F29" s="54">
        <v>1115031</v>
      </c>
      <c r="G29" s="62">
        <f t="shared" si="2"/>
        <v>98.03289065900009</v>
      </c>
      <c r="H29" s="54">
        <v>2287486</v>
      </c>
      <c r="I29" s="71">
        <f t="shared" si="3"/>
        <v>104.55778755738716</v>
      </c>
      <c r="J29" s="9"/>
      <c r="K29" s="20"/>
      <c r="O29" s="19"/>
      <c r="P29" s="10"/>
    </row>
    <row r="30" spans="1:16" ht="15">
      <c r="A30" s="74">
        <v>40575</v>
      </c>
      <c r="B30" s="54">
        <v>9970036</v>
      </c>
      <c r="C30" s="62">
        <f t="shared" si="1"/>
        <v>109.32133734271821</v>
      </c>
      <c r="D30" s="54">
        <v>1883401.7738148256</v>
      </c>
      <c r="E30" s="62">
        <f t="shared" si="0"/>
        <v>98.58816963047664</v>
      </c>
      <c r="F30" s="54">
        <v>1144364</v>
      </c>
      <c r="G30" s="62">
        <f t="shared" si="2"/>
        <v>100.61183131778037</v>
      </c>
      <c r="H30" s="54">
        <v>2301439</v>
      </c>
      <c r="I30" s="71">
        <f t="shared" si="3"/>
        <v>105.19555968355021</v>
      </c>
      <c r="J30" s="9"/>
      <c r="K30" s="20"/>
      <c r="O30" s="19"/>
      <c r="P30" s="10"/>
    </row>
    <row r="31" spans="1:16" ht="15">
      <c r="A31" s="74">
        <v>40603</v>
      </c>
      <c r="B31" s="54">
        <v>10252034</v>
      </c>
      <c r="C31" s="62">
        <f t="shared" si="1"/>
        <v>112.41344237503421</v>
      </c>
      <c r="D31" s="54">
        <v>1901118.795957645</v>
      </c>
      <c r="E31" s="62">
        <f t="shared" si="0"/>
        <v>99.51558130049185</v>
      </c>
      <c r="F31" s="54">
        <v>1157888</v>
      </c>
      <c r="G31" s="62">
        <f t="shared" si="2"/>
        <v>101.80085369767144</v>
      </c>
      <c r="H31" s="54">
        <v>2306478</v>
      </c>
      <c r="I31" s="71">
        <f t="shared" si="3"/>
        <v>105.42588532991554</v>
      </c>
      <c r="J31" s="9"/>
      <c r="K31" s="20"/>
      <c r="O31" s="19"/>
      <c r="P31" s="10"/>
    </row>
    <row r="32" spans="1:16" ht="15">
      <c r="A32" s="74">
        <v>40634</v>
      </c>
      <c r="B32" s="54">
        <v>10511792</v>
      </c>
      <c r="C32" s="62">
        <f t="shared" si="1"/>
        <v>115.26168604691962</v>
      </c>
      <c r="D32" s="54">
        <v>1906281.7196028521</v>
      </c>
      <c r="E32" s="62">
        <f t="shared" si="0"/>
        <v>99.78583866097627</v>
      </c>
      <c r="F32" s="54">
        <v>1195761</v>
      </c>
      <c r="G32" s="62">
        <f t="shared" si="2"/>
        <v>105.13062629406411</v>
      </c>
      <c r="H32" s="54">
        <v>2305863</v>
      </c>
      <c r="I32" s="71">
        <f t="shared" si="3"/>
        <v>105.39777453957726</v>
      </c>
      <c r="J32" s="9"/>
      <c r="K32" s="20"/>
      <c r="O32" s="19"/>
      <c r="P32" s="10"/>
    </row>
    <row r="33" spans="1:16" ht="15">
      <c r="A33" s="74">
        <v>40664</v>
      </c>
      <c r="B33" s="54">
        <v>10771209</v>
      </c>
      <c r="C33" s="62">
        <f t="shared" si="1"/>
        <v>118.1061906574783</v>
      </c>
      <c r="D33" s="54">
        <v>1885039.9718485156</v>
      </c>
      <c r="E33" s="62">
        <f t="shared" si="0"/>
        <v>98.67392241455022</v>
      </c>
      <c r="F33" s="54">
        <v>1218210</v>
      </c>
      <c r="G33" s="62">
        <f t="shared" si="2"/>
        <v>107.10432959236155</v>
      </c>
      <c r="H33" s="54">
        <v>2312096</v>
      </c>
      <c r="I33" s="71">
        <f t="shared" si="3"/>
        <v>105.68267625694085</v>
      </c>
      <c r="J33" s="9"/>
      <c r="K33" s="20"/>
      <c r="O33" s="19"/>
      <c r="P33" s="10"/>
    </row>
    <row r="34" spans="1:16" ht="15">
      <c r="A34" s="74">
        <v>40695</v>
      </c>
      <c r="B34" s="54">
        <v>11045909</v>
      </c>
      <c r="C34" s="62">
        <f t="shared" si="1"/>
        <v>121.1182731984084</v>
      </c>
      <c r="D34" s="54">
        <v>1889623.9999999995</v>
      </c>
      <c r="E34" s="62">
        <f t="shared" si="0"/>
        <v>98.91387702820337</v>
      </c>
      <c r="F34" s="54">
        <v>1199684</v>
      </c>
      <c r="G34" s="62">
        <f t="shared" si="2"/>
        <v>105.47553422044038</v>
      </c>
      <c r="H34" s="54">
        <v>2370551</v>
      </c>
      <c r="I34" s="71">
        <f t="shared" si="3"/>
        <v>108.3545725971445</v>
      </c>
      <c r="J34" s="9"/>
      <c r="K34" s="20"/>
      <c r="O34" s="19"/>
      <c r="P34" s="10"/>
    </row>
    <row r="35" spans="1:16" ht="15">
      <c r="A35" s="74">
        <v>40725</v>
      </c>
      <c r="B35" s="54">
        <v>11112453</v>
      </c>
      <c r="C35" s="62">
        <f t="shared" si="1"/>
        <v>121.84792744159607</v>
      </c>
      <c r="D35" s="54">
        <v>1868398.0000000002</v>
      </c>
      <c r="E35" s="62">
        <f t="shared" si="0"/>
        <v>97.80278511055172</v>
      </c>
      <c r="F35" s="54">
        <v>1184844</v>
      </c>
      <c r="G35" s="62">
        <f t="shared" si="2"/>
        <v>104.1708098698353</v>
      </c>
      <c r="H35" s="54">
        <v>2376533</v>
      </c>
      <c r="I35" s="71">
        <f t="shared" si="3"/>
        <v>108.62800145536188</v>
      </c>
      <c r="J35" s="9"/>
      <c r="K35" s="20"/>
      <c r="O35" s="19"/>
      <c r="P35" s="10"/>
    </row>
    <row r="36" spans="1:16" ht="15">
      <c r="A36" s="74">
        <v>40756</v>
      </c>
      <c r="B36" s="54">
        <v>10886860</v>
      </c>
      <c r="C36" s="62">
        <f t="shared" si="1"/>
        <v>119.3743026266851</v>
      </c>
      <c r="D36" s="54">
        <v>1876833</v>
      </c>
      <c r="E36" s="62">
        <f t="shared" si="0"/>
        <v>98.2443219203789</v>
      </c>
      <c r="F36" s="54">
        <v>1166692</v>
      </c>
      <c r="G36" s="62">
        <f t="shared" si="2"/>
        <v>102.57489636497115</v>
      </c>
      <c r="H36" s="54">
        <v>2509484</v>
      </c>
      <c r="I36" s="71">
        <f t="shared" si="3"/>
        <v>114.70500582327591</v>
      </c>
      <c r="J36" s="9"/>
      <c r="K36" s="20"/>
      <c r="O36" s="19"/>
      <c r="P36" s="10"/>
    </row>
    <row r="37" spans="1:16" ht="15">
      <c r="A37" s="74">
        <v>40787</v>
      </c>
      <c r="B37" s="54">
        <v>11061597</v>
      </c>
      <c r="C37" s="62">
        <f t="shared" si="1"/>
        <v>121.29029194941718</v>
      </c>
      <c r="D37" s="54">
        <v>1864766</v>
      </c>
      <c r="E37" s="62">
        <f t="shared" si="0"/>
        <v>97.61266517062374</v>
      </c>
      <c r="F37" s="54">
        <v>1155959</v>
      </c>
      <c r="G37" s="62">
        <f t="shared" si="2"/>
        <v>101.63125711597891</v>
      </c>
      <c r="H37" s="54">
        <v>2537648</v>
      </c>
      <c r="I37" s="71">
        <f t="shared" si="3"/>
        <v>115.99234289496346</v>
      </c>
      <c r="J37" s="9"/>
      <c r="K37" s="20"/>
      <c r="O37" s="19"/>
      <c r="P37" s="10"/>
    </row>
    <row r="38" spans="1:16" ht="15">
      <c r="A38" s="74">
        <v>40817</v>
      </c>
      <c r="B38" s="54">
        <v>11078121</v>
      </c>
      <c r="C38" s="62">
        <f t="shared" si="1"/>
        <v>121.47147743142057</v>
      </c>
      <c r="D38" s="54">
        <v>1869097</v>
      </c>
      <c r="E38" s="62">
        <f t="shared" si="0"/>
        <v>97.8393748236601</v>
      </c>
      <c r="F38" s="54">
        <v>1154076</v>
      </c>
      <c r="G38" s="62">
        <f t="shared" si="2"/>
        <v>101.46570482809554</v>
      </c>
      <c r="H38" s="54">
        <v>2579366</v>
      </c>
      <c r="I38" s="71">
        <f t="shared" si="3"/>
        <v>117.8992143605458</v>
      </c>
      <c r="J38" s="9"/>
      <c r="K38" s="20"/>
      <c r="O38" s="19"/>
      <c r="P38" s="10"/>
    </row>
    <row r="39" spans="1:15" ht="15">
      <c r="A39" s="74">
        <v>40848</v>
      </c>
      <c r="B39" s="54">
        <v>10984191</v>
      </c>
      <c r="C39" s="62">
        <f t="shared" si="1"/>
        <v>120.44153599323504</v>
      </c>
      <c r="D39" s="54">
        <v>1878909</v>
      </c>
      <c r="E39" s="62">
        <f t="shared" si="0"/>
        <v>98.35299179793684</v>
      </c>
      <c r="F39" s="54">
        <v>1142647</v>
      </c>
      <c r="G39" s="62">
        <f t="shared" si="2"/>
        <v>100.46087365538222</v>
      </c>
      <c r="H39" s="54">
        <v>2543634</v>
      </c>
      <c r="I39" s="71">
        <f t="shared" si="3"/>
        <v>116.26595458758958</v>
      </c>
      <c r="J39" s="9"/>
      <c r="K39" s="20"/>
      <c r="O39" s="10"/>
    </row>
    <row r="40" spans="1:15" ht="15">
      <c r="A40" s="74">
        <v>40878</v>
      </c>
      <c r="B40" s="54">
        <v>11030939</v>
      </c>
      <c r="C40" s="62">
        <f t="shared" si="1"/>
        <v>120.95412730966532</v>
      </c>
      <c r="D40" s="54">
        <v>1880740</v>
      </c>
      <c r="E40" s="62">
        <f t="shared" si="0"/>
        <v>98.4488369548774</v>
      </c>
      <c r="F40" s="54">
        <v>1121777</v>
      </c>
      <c r="G40" s="62">
        <f t="shared" si="2"/>
        <v>98.62599513805549</v>
      </c>
      <c r="H40" s="54">
        <v>2554200</v>
      </c>
      <c r="I40" s="71">
        <f t="shared" si="3"/>
        <v>116.74891167818218</v>
      </c>
      <c r="J40" s="9"/>
      <c r="K40" s="20"/>
      <c r="O40" s="10"/>
    </row>
    <row r="41" spans="1:11" ht="15">
      <c r="A41" s="74">
        <v>40909</v>
      </c>
      <c r="B41" s="54">
        <v>10957242</v>
      </c>
      <c r="C41" s="62">
        <f t="shared" si="1"/>
        <v>120.14604049852981</v>
      </c>
      <c r="D41" s="54">
        <v>1900471</v>
      </c>
      <c r="E41" s="62">
        <f t="shared" si="0"/>
        <v>99.4816719038638</v>
      </c>
      <c r="F41" s="54">
        <v>1139504</v>
      </c>
      <c r="G41" s="62">
        <f t="shared" si="2"/>
        <v>100.18454288490028</v>
      </c>
      <c r="H41" s="54">
        <v>2563237</v>
      </c>
      <c r="I41" s="71">
        <f t="shared" si="3"/>
        <v>117.16198031604756</v>
      </c>
      <c r="J41" s="9"/>
      <c r="K41" s="20"/>
    </row>
    <row r="42" spans="1:11" ht="15">
      <c r="A42" s="74">
        <v>40940</v>
      </c>
      <c r="B42" s="54">
        <v>10845430</v>
      </c>
      <c r="C42" s="62">
        <f t="shared" si="1"/>
        <v>118.92002312296927</v>
      </c>
      <c r="D42" s="54">
        <v>1921116</v>
      </c>
      <c r="E42" s="62">
        <f t="shared" si="0"/>
        <v>100.56235091262282</v>
      </c>
      <c r="F42" s="54">
        <v>1138592</v>
      </c>
      <c r="G42" s="62">
        <f t="shared" si="2"/>
        <v>100.10436036416228</v>
      </c>
      <c r="H42" s="54">
        <v>2576419</v>
      </c>
      <c r="I42" s="71">
        <f t="shared" si="3"/>
        <v>117.76451110993284</v>
      </c>
      <c r="J42" s="9"/>
      <c r="K42" s="20"/>
    </row>
    <row r="43" spans="1:11" ht="15">
      <c r="A43" s="74">
        <v>40969</v>
      </c>
      <c r="B43" s="54">
        <v>11257343</v>
      </c>
      <c r="C43" s="62">
        <f t="shared" si="1"/>
        <v>123.43664473084021</v>
      </c>
      <c r="D43" s="54">
        <v>1932074</v>
      </c>
      <c r="E43" s="62">
        <f t="shared" si="0"/>
        <v>101.1359561719099</v>
      </c>
      <c r="F43" s="54">
        <v>1136096</v>
      </c>
      <c r="G43" s="62">
        <f t="shared" si="2"/>
        <v>99.8849134653004</v>
      </c>
      <c r="H43" s="54">
        <v>2574644</v>
      </c>
      <c r="I43" s="71">
        <f t="shared" si="3"/>
        <v>117.68337834107028</v>
      </c>
      <c r="J43" s="9"/>
      <c r="K43" s="20"/>
    </row>
    <row r="44" spans="1:11" ht="15">
      <c r="A44" s="74">
        <v>41000</v>
      </c>
      <c r="B44" s="54">
        <v>11521869</v>
      </c>
      <c r="C44" s="62">
        <f t="shared" si="1"/>
        <v>126.3371694713647</v>
      </c>
      <c r="D44" s="54">
        <v>1937480</v>
      </c>
      <c r="E44" s="62">
        <f t="shared" si="0"/>
        <v>101.4189375582674</v>
      </c>
      <c r="F44" s="54">
        <v>1121103</v>
      </c>
      <c r="G44" s="62">
        <f t="shared" si="2"/>
        <v>98.56673744180833</v>
      </c>
      <c r="H44" s="54">
        <v>2569269</v>
      </c>
      <c r="I44" s="71">
        <f t="shared" si="3"/>
        <v>117.43769460437376</v>
      </c>
      <c r="J44" s="9"/>
      <c r="K44" s="20"/>
    </row>
    <row r="45" spans="1:11" ht="15">
      <c r="A45" s="74">
        <v>41030</v>
      </c>
      <c r="B45" s="54">
        <v>11820778</v>
      </c>
      <c r="C45" s="62">
        <f t="shared" si="1"/>
        <v>129.61470343651536</v>
      </c>
      <c r="D45" s="54">
        <v>1931182</v>
      </c>
      <c r="E45" s="62">
        <f t="shared" si="0"/>
        <v>101.0892637197029</v>
      </c>
      <c r="F45" s="54">
        <v>1113613</v>
      </c>
      <c r="G45" s="62">
        <f t="shared" si="2"/>
        <v>97.90822090636141</v>
      </c>
      <c r="H45" s="54">
        <v>2574350</v>
      </c>
      <c r="I45" s="71">
        <f t="shared" si="3"/>
        <v>117.66994001203051</v>
      </c>
      <c r="J45" s="9"/>
      <c r="K45" s="20"/>
    </row>
    <row r="46" spans="1:11" ht="15">
      <c r="A46" s="74">
        <v>41061</v>
      </c>
      <c r="B46" s="54">
        <v>12087084</v>
      </c>
      <c r="C46" s="62">
        <f t="shared" si="1"/>
        <v>132.53474585786566</v>
      </c>
      <c r="D46" s="54">
        <v>1935759</v>
      </c>
      <c r="E46" s="62">
        <f t="shared" si="0"/>
        <v>101.32885043915508</v>
      </c>
      <c r="F46" s="54">
        <v>1104403</v>
      </c>
      <c r="G46" s="62">
        <f t="shared" si="2"/>
        <v>97.09848295022442</v>
      </c>
      <c r="H46" s="54">
        <v>2610813</v>
      </c>
      <c r="I46" s="71">
        <f t="shared" si="3"/>
        <v>119.33661277317746</v>
      </c>
      <c r="J46" s="9"/>
      <c r="K46" s="20"/>
    </row>
    <row r="47" spans="1:11" ht="15">
      <c r="A47" s="74">
        <v>41091</v>
      </c>
      <c r="B47" s="54">
        <v>12107944</v>
      </c>
      <c r="C47" s="62">
        <f t="shared" si="1"/>
        <v>132.76347553316162</v>
      </c>
      <c r="D47" s="54">
        <v>1938997</v>
      </c>
      <c r="E47" s="62">
        <f t="shared" si="0"/>
        <v>101.49834613449835</v>
      </c>
      <c r="F47" s="54">
        <v>1103934</v>
      </c>
      <c r="G47" s="62">
        <f t="shared" si="2"/>
        <v>97.05724873725717</v>
      </c>
      <c r="H47" s="54">
        <v>2613791</v>
      </c>
      <c r="I47" s="71">
        <f t="shared" si="3"/>
        <v>119.47273299045787</v>
      </c>
      <c r="J47" s="9"/>
      <c r="K47" s="20"/>
    </row>
    <row r="48" spans="1:11" ht="15">
      <c r="A48" s="74">
        <v>41122</v>
      </c>
      <c r="B48" s="54">
        <v>11716148</v>
      </c>
      <c r="C48" s="62">
        <f t="shared" si="1"/>
        <v>128.46743661359028</v>
      </c>
      <c r="D48" s="54">
        <v>1937355</v>
      </c>
      <c r="E48" s="62">
        <f t="shared" si="0"/>
        <v>101.41239433346263</v>
      </c>
      <c r="F48" s="54">
        <v>1101083</v>
      </c>
      <c r="G48" s="62">
        <f t="shared" si="2"/>
        <v>96.80659044052031</v>
      </c>
      <c r="H48" s="54">
        <v>2600540</v>
      </c>
      <c r="I48" s="71">
        <f t="shared" si="3"/>
        <v>118.86704830302244</v>
      </c>
      <c r="J48" s="9"/>
      <c r="K48" s="20"/>
    </row>
    <row r="49" spans="1:11" ht="15">
      <c r="A49" s="74">
        <v>41153</v>
      </c>
      <c r="B49" s="54">
        <v>12069085</v>
      </c>
      <c r="C49" s="62">
        <f t="shared" si="1"/>
        <v>132.337387016751</v>
      </c>
      <c r="D49" s="54">
        <v>1937908</v>
      </c>
      <c r="E49" s="62">
        <f t="shared" si="0"/>
        <v>101.44134155999902</v>
      </c>
      <c r="F49" s="54">
        <v>1097163</v>
      </c>
      <c r="G49" s="62">
        <f t="shared" si="2"/>
        <v>96.46194627243594</v>
      </c>
      <c r="H49" s="54">
        <v>2613470</v>
      </c>
      <c r="I49" s="71">
        <f t="shared" si="3"/>
        <v>119.45806052915935</v>
      </c>
      <c r="J49" s="9"/>
      <c r="K49" s="20"/>
    </row>
    <row r="50" spans="1:11" ht="15">
      <c r="A50" s="74">
        <v>41183</v>
      </c>
      <c r="B50" s="54">
        <v>11743906</v>
      </c>
      <c r="C50" s="62">
        <f t="shared" si="1"/>
        <v>128.77180278458093</v>
      </c>
      <c r="D50" s="54">
        <v>1987922</v>
      </c>
      <c r="E50" s="62">
        <f t="shared" si="0"/>
        <v>104.05936432309292</v>
      </c>
      <c r="F50" s="54">
        <v>1079239</v>
      </c>
      <c r="G50" s="62">
        <f t="shared" si="2"/>
        <v>94.88607839775631</v>
      </c>
      <c r="H50" s="54">
        <v>2688851</v>
      </c>
      <c r="I50" s="71">
        <f t="shared" si="3"/>
        <v>122.90362066979557</v>
      </c>
      <c r="J50" s="9"/>
      <c r="K50" s="20"/>
    </row>
    <row r="51" spans="1:11" ht="15">
      <c r="A51" s="74">
        <v>41214</v>
      </c>
      <c r="B51" s="54">
        <v>11996881</v>
      </c>
      <c r="C51" s="62">
        <f t="shared" si="1"/>
        <v>131.54567093453286</v>
      </c>
      <c r="D51" s="54">
        <v>1933781</v>
      </c>
      <c r="E51" s="62">
        <f t="shared" si="0"/>
        <v>101.22531044984409</v>
      </c>
      <c r="F51" s="54">
        <v>1071133</v>
      </c>
      <c r="G51" s="62">
        <f t="shared" si="2"/>
        <v>94.17340349303898</v>
      </c>
      <c r="H51" s="54">
        <v>2622715</v>
      </c>
      <c r="I51" s="71">
        <f t="shared" si="3"/>
        <v>119.88063655627734</v>
      </c>
      <c r="J51" s="9"/>
      <c r="K51" s="20"/>
    </row>
    <row r="52" spans="1:11" ht="15">
      <c r="A52" s="74">
        <v>41244</v>
      </c>
      <c r="B52" s="54">
        <v>11939620</v>
      </c>
      <c r="C52" s="62">
        <f t="shared" si="1"/>
        <v>130.9178046863487</v>
      </c>
      <c r="D52" s="54">
        <v>1910505</v>
      </c>
      <c r="E52" s="62">
        <f t="shared" si="0"/>
        <v>100.00690964539385</v>
      </c>
      <c r="F52" s="54">
        <v>1056852</v>
      </c>
      <c r="G52" s="62">
        <f t="shared" si="2"/>
        <v>92.91782610415815</v>
      </c>
      <c r="H52" s="54">
        <v>2662608</v>
      </c>
      <c r="I52" s="71">
        <f t="shared" si="3"/>
        <v>121.70408982288832</v>
      </c>
      <c r="J52" s="9"/>
      <c r="K52" s="20"/>
    </row>
    <row r="53" spans="1:11" ht="15">
      <c r="A53" s="74">
        <v>41275</v>
      </c>
      <c r="B53" s="54">
        <v>11818115</v>
      </c>
      <c r="C53" s="62">
        <f t="shared" si="1"/>
        <v>129.58550367020118</v>
      </c>
      <c r="D53" s="54">
        <v>1913440</v>
      </c>
      <c r="E53" s="62">
        <f t="shared" si="0"/>
        <v>100.16054456381032</v>
      </c>
      <c r="F53" s="54">
        <v>1050279</v>
      </c>
      <c r="G53" s="62">
        <f t="shared" si="2"/>
        <v>92.3399316866024</v>
      </c>
      <c r="H53" s="54">
        <v>2667984</v>
      </c>
      <c r="I53" s="71">
        <f t="shared" si="3"/>
        <v>121.949819268187</v>
      </c>
      <c r="J53" s="9"/>
      <c r="K53" s="20"/>
    </row>
    <row r="54" spans="1:11" ht="15">
      <c r="A54" s="74">
        <v>41306</v>
      </c>
      <c r="B54" s="54">
        <v>11748042</v>
      </c>
      <c r="C54" s="62">
        <f t="shared" si="1"/>
        <v>128.81715398002794</v>
      </c>
      <c r="D54" s="54">
        <v>1927111.9999999998</v>
      </c>
      <c r="E54" s="62">
        <f t="shared" si="0"/>
        <v>100.87621632005894</v>
      </c>
      <c r="F54" s="54">
        <v>1042120</v>
      </c>
      <c r="G54" s="62">
        <f t="shared" si="2"/>
        <v>91.6225970520615</v>
      </c>
      <c r="H54" s="54">
        <v>2670744</v>
      </c>
      <c r="I54" s="71">
        <f t="shared" si="3"/>
        <v>122.07597501019303</v>
      </c>
      <c r="K54" s="20"/>
    </row>
    <row r="55" spans="1:11" ht="15">
      <c r="A55" s="74">
        <v>41334</v>
      </c>
      <c r="B55" s="54">
        <v>12030850</v>
      </c>
      <c r="C55" s="62">
        <f t="shared" si="1"/>
        <v>131.91814065361862</v>
      </c>
      <c r="D55" s="54">
        <v>1938193</v>
      </c>
      <c r="E55" s="62">
        <f t="shared" si="0"/>
        <v>101.45626011255393</v>
      </c>
      <c r="F55" s="54">
        <v>1034903</v>
      </c>
      <c r="G55" s="62">
        <f t="shared" si="2"/>
        <v>90.98808252117759</v>
      </c>
      <c r="H55" s="54">
        <v>2651342</v>
      </c>
      <c r="I55" s="71">
        <f t="shared" si="3"/>
        <v>121.18913671077243</v>
      </c>
      <c r="K55" s="20"/>
    </row>
    <row r="56" spans="1:11" ht="15">
      <c r="A56" s="74">
        <v>41365</v>
      </c>
      <c r="B56" s="54">
        <v>12262422</v>
      </c>
      <c r="C56" s="62">
        <f t="shared" si="1"/>
        <v>134.45732513912378</v>
      </c>
      <c r="D56" s="54">
        <v>1948982</v>
      </c>
      <c r="E56" s="62">
        <f t="shared" si="0"/>
        <v>102.02101893190492</v>
      </c>
      <c r="F56" s="54">
        <v>1027778</v>
      </c>
      <c r="G56" s="62">
        <f t="shared" si="2"/>
        <v>90.361656577912</v>
      </c>
      <c r="H56" s="54">
        <v>2649513</v>
      </c>
      <c r="I56" s="71">
        <f t="shared" si="3"/>
        <v>121.10553567739235</v>
      </c>
      <c r="J56" s="10"/>
      <c r="K56" s="20"/>
    </row>
    <row r="57" spans="1:11" ht="15">
      <c r="A57" s="74">
        <v>41395</v>
      </c>
      <c r="B57" s="54">
        <v>12354071</v>
      </c>
      <c r="C57" s="62">
        <f t="shared" si="1"/>
        <v>135.46225543688027</v>
      </c>
      <c r="D57" s="54">
        <v>1958586</v>
      </c>
      <c r="E57" s="62">
        <f t="shared" si="0"/>
        <v>102.5237479801065</v>
      </c>
      <c r="F57" s="54">
        <v>1022716</v>
      </c>
      <c r="G57" s="62">
        <f t="shared" si="2"/>
        <v>89.91660842004387</v>
      </c>
      <c r="H57" s="54">
        <v>2650756</v>
      </c>
      <c r="I57" s="71">
        <f t="shared" si="3"/>
        <v>121.16235146989722</v>
      </c>
      <c r="K57" s="20"/>
    </row>
    <row r="58" spans="1:11" ht="15">
      <c r="A58" s="74">
        <v>41426</v>
      </c>
      <c r="B58" s="54">
        <v>12561253</v>
      </c>
      <c r="C58" s="62">
        <f t="shared" si="1"/>
        <v>137.73400383511463</v>
      </c>
      <c r="D58" s="54">
        <v>1961927</v>
      </c>
      <c r="E58" s="62">
        <f t="shared" si="0"/>
        <v>102.69863529268892</v>
      </c>
      <c r="F58" s="54">
        <v>1012428</v>
      </c>
      <c r="G58" s="62">
        <f t="shared" si="2"/>
        <v>89.01209331768368</v>
      </c>
      <c r="H58" s="54">
        <v>2663305</v>
      </c>
      <c r="I58" s="71">
        <f t="shared" si="3"/>
        <v>121.73594871860504</v>
      </c>
      <c r="K58" s="20"/>
    </row>
    <row r="59" spans="1:11" ht="15">
      <c r="A59" s="74">
        <v>41456</v>
      </c>
      <c r="B59" s="54">
        <v>12615267</v>
      </c>
      <c r="C59" s="62">
        <f t="shared" si="1"/>
        <v>138.32626676327553</v>
      </c>
      <c r="D59" s="54">
        <v>1966920</v>
      </c>
      <c r="E59" s="62">
        <f t="shared" si="0"/>
        <v>102.95999786429142</v>
      </c>
      <c r="F59" s="54">
        <v>1003774</v>
      </c>
      <c r="G59" s="62">
        <f t="shared" si="2"/>
        <v>88.25123856497905</v>
      </c>
      <c r="H59" s="54">
        <v>2668898</v>
      </c>
      <c r="I59" s="71">
        <f t="shared" si="3"/>
        <v>121.99159693057595</v>
      </c>
      <c r="K59" s="20"/>
    </row>
    <row r="60" spans="1:11" ht="15">
      <c r="A60" s="74">
        <v>41487</v>
      </c>
      <c r="B60" s="54">
        <v>12542642</v>
      </c>
      <c r="C60" s="62">
        <f t="shared" si="1"/>
        <v>137.52993442059244</v>
      </c>
      <c r="D60" s="54">
        <v>1945347</v>
      </c>
      <c r="E60" s="62">
        <f t="shared" si="0"/>
        <v>101.83074195458164</v>
      </c>
      <c r="F60" s="54">
        <v>986334</v>
      </c>
      <c r="G60" s="62">
        <f t="shared" si="2"/>
        <v>86.71792369472615</v>
      </c>
      <c r="H60" s="54">
        <v>2663081</v>
      </c>
      <c r="I60" s="71">
        <f t="shared" si="3"/>
        <v>121.72570999171761</v>
      </c>
      <c r="K60" s="20"/>
    </row>
    <row r="61" spans="1:11" ht="15">
      <c r="A61" s="74">
        <v>41518</v>
      </c>
      <c r="B61" s="54">
        <v>12679379</v>
      </c>
      <c r="C61" s="62">
        <f t="shared" si="1"/>
        <v>139.0292541526607</v>
      </c>
      <c r="D61" s="54">
        <v>1913073</v>
      </c>
      <c r="E61" s="62">
        <f t="shared" si="0"/>
        <v>100.14133365578346</v>
      </c>
      <c r="F61" s="54">
        <v>970007</v>
      </c>
      <c r="G61" s="62">
        <f t="shared" si="2"/>
        <v>85.28246315076863</v>
      </c>
      <c r="H61" s="54">
        <v>2707070</v>
      </c>
      <c r="I61" s="71">
        <f t="shared" si="3"/>
        <v>123.73638569284185</v>
      </c>
      <c r="K61" s="20"/>
    </row>
    <row r="62" spans="1:9" ht="15">
      <c r="A62" s="74">
        <v>41548</v>
      </c>
      <c r="B62" s="54">
        <v>12412998</v>
      </c>
      <c r="C62" s="62">
        <f t="shared" si="1"/>
        <v>136.10838935711828</v>
      </c>
      <c r="D62" s="54">
        <v>1896377</v>
      </c>
      <c r="E62" s="62">
        <f t="shared" si="0"/>
        <v>99.26736820505734</v>
      </c>
      <c r="F62" s="54">
        <v>960369</v>
      </c>
      <c r="G62" s="62">
        <f t="shared" si="2"/>
        <v>84.43509567832038</v>
      </c>
      <c r="H62" s="54">
        <v>2756891</v>
      </c>
      <c r="I62" s="71">
        <f t="shared" si="3"/>
        <v>126.0136339618571</v>
      </c>
    </row>
    <row r="63" spans="1:9" ht="15">
      <c r="A63" s="74">
        <v>41579</v>
      </c>
      <c r="B63" s="54">
        <v>12557625</v>
      </c>
      <c r="C63" s="62">
        <f t="shared" si="1"/>
        <v>137.69422285419546</v>
      </c>
      <c r="D63" s="54">
        <v>1860055</v>
      </c>
      <c r="E63" s="62">
        <f t="shared" si="0"/>
        <v>97.36606411418084</v>
      </c>
      <c r="F63" s="54">
        <v>940806</v>
      </c>
      <c r="G63" s="62">
        <f t="shared" si="2"/>
        <v>82.715127856832</v>
      </c>
      <c r="H63" s="54">
        <v>2766055</v>
      </c>
      <c r="I63" s="71">
        <f t="shared" si="3"/>
        <v>126.43250759219882</v>
      </c>
    </row>
    <row r="64" spans="1:9" ht="15">
      <c r="A64" s="74">
        <v>41609</v>
      </c>
      <c r="B64" s="54">
        <v>12484113</v>
      </c>
      <c r="C64" s="62">
        <f t="shared" si="1"/>
        <v>136.88816456606713</v>
      </c>
      <c r="D64" s="54">
        <v>1832463</v>
      </c>
      <c r="E64" s="62">
        <f t="shared" si="0"/>
        <v>95.92173884367085</v>
      </c>
      <c r="F64" s="54">
        <v>928454</v>
      </c>
      <c r="G64" s="62">
        <f t="shared" si="2"/>
        <v>81.6291470496437</v>
      </c>
      <c r="H64" s="54">
        <v>2823400</v>
      </c>
      <c r="I64" s="71">
        <f t="shared" si="3"/>
        <v>129.053667383987</v>
      </c>
    </row>
    <row r="65" spans="1:9" ht="15">
      <c r="A65" s="74">
        <v>41640</v>
      </c>
      <c r="B65" s="54">
        <v>12447958</v>
      </c>
      <c r="C65" s="62">
        <f t="shared" si="1"/>
        <v>136.49172538052898</v>
      </c>
      <c r="D65" s="54">
        <v>1849023</v>
      </c>
      <c r="E65" s="62">
        <f t="shared" si="0"/>
        <v>96.78858526580935</v>
      </c>
      <c r="F65" s="54">
        <v>908141</v>
      </c>
      <c r="G65" s="62">
        <f t="shared" si="2"/>
        <v>79.84323965518</v>
      </c>
      <c r="H65" s="55">
        <v>2838873</v>
      </c>
      <c r="I65" s="71">
        <f t="shared" si="3"/>
        <v>129.76091658545772</v>
      </c>
    </row>
    <row r="66" spans="1:9" ht="15">
      <c r="A66" s="74">
        <v>41671</v>
      </c>
      <c r="B66" s="54">
        <v>12486017</v>
      </c>
      <c r="C66" s="62">
        <f t="shared" si="1"/>
        <v>136.90904190555725</v>
      </c>
      <c r="D66" s="54">
        <v>1925354</v>
      </c>
      <c r="E66" s="62">
        <f aca="true" t="shared" si="4" ref="E66:E76">(D66/$D$2)*100</f>
        <v>100.7841924064044</v>
      </c>
      <c r="F66" s="54">
        <v>929946</v>
      </c>
      <c r="G66" s="62">
        <f t="shared" si="2"/>
        <v>81.76032284014929</v>
      </c>
      <c r="H66" s="55">
        <v>2836699</v>
      </c>
      <c r="I66" s="71">
        <f t="shared" si="3"/>
        <v>129.6615460843269</v>
      </c>
    </row>
    <row r="67" spans="1:9" ht="15">
      <c r="A67" s="74">
        <v>41699</v>
      </c>
      <c r="B67" s="54">
        <v>12700185</v>
      </c>
      <c r="C67" s="62">
        <f aca="true" t="shared" si="5" ref="C67:C76">(B67/$B$2)*100</f>
        <v>139.25739171853837</v>
      </c>
      <c r="D67" s="54">
        <v>1928800</v>
      </c>
      <c r="E67" s="62">
        <f t="shared" si="4"/>
        <v>100.96457602782283</v>
      </c>
      <c r="F67" s="54">
        <v>942484</v>
      </c>
      <c r="G67" s="62">
        <f aca="true" t="shared" si="6" ref="G67:G81">(F67/$F$2)*100</f>
        <v>82.86265666143547</v>
      </c>
      <c r="H67" s="55">
        <v>2849623</v>
      </c>
      <c r="I67" s="71">
        <f aca="true" t="shared" si="7" ref="I67:I81">(H67/$H$2)*100</f>
        <v>130.25228405885073</v>
      </c>
    </row>
    <row r="68" spans="1:9" ht="15">
      <c r="A68" s="74">
        <v>41730</v>
      </c>
      <c r="B68" s="54">
        <v>12868737</v>
      </c>
      <c r="C68" s="62">
        <f t="shared" si="5"/>
        <v>141.10556258289532</v>
      </c>
      <c r="D68" s="54">
        <v>1902614</v>
      </c>
      <c r="E68" s="62">
        <f t="shared" si="4"/>
        <v>99.5938489499171</v>
      </c>
      <c r="F68" s="54">
        <v>913407</v>
      </c>
      <c r="G68" s="62">
        <f t="shared" si="6"/>
        <v>80.3062233768974</v>
      </c>
      <c r="H68" s="55">
        <v>2844868</v>
      </c>
      <c r="I68" s="71">
        <f t="shared" si="7"/>
        <v>130.03493965550342</v>
      </c>
    </row>
    <row r="69" spans="1:9" ht="15">
      <c r="A69" s="74">
        <v>41760</v>
      </c>
      <c r="B69" s="54">
        <v>13068558</v>
      </c>
      <c r="C69" s="62">
        <f t="shared" si="5"/>
        <v>143.29659769542243</v>
      </c>
      <c r="D69" s="54">
        <v>1904808</v>
      </c>
      <c r="E69" s="62">
        <f t="shared" si="4"/>
        <v>99.70869563169077</v>
      </c>
      <c r="F69" s="54">
        <v>911396</v>
      </c>
      <c r="G69" s="62">
        <f t="shared" si="6"/>
        <v>80.12941740189291</v>
      </c>
      <c r="H69" s="55">
        <v>2849314</v>
      </c>
      <c r="I69" s="71">
        <f t="shared" si="7"/>
        <v>130.23816010077834</v>
      </c>
    </row>
    <row r="70" spans="1:9" ht="15">
      <c r="A70" s="74">
        <v>41791</v>
      </c>
      <c r="B70" s="54">
        <v>13351474</v>
      </c>
      <c r="C70" s="62">
        <f t="shared" si="5"/>
        <v>146.39876858784976</v>
      </c>
      <c r="D70" s="54">
        <v>1906518</v>
      </c>
      <c r="E70" s="62">
        <f t="shared" si="4"/>
        <v>99.79820694702029</v>
      </c>
      <c r="F70" s="54">
        <v>911356</v>
      </c>
      <c r="G70" s="62">
        <f t="shared" si="6"/>
        <v>80.12590062466755</v>
      </c>
      <c r="H70" s="55">
        <v>2852087</v>
      </c>
      <c r="I70" s="71">
        <f t="shared" si="7"/>
        <v>130.36491005461264</v>
      </c>
    </row>
    <row r="71" spans="1:9" ht="15">
      <c r="A71" s="74">
        <v>41821</v>
      </c>
      <c r="B71" s="54">
        <v>13109755</v>
      </c>
      <c r="C71" s="62">
        <f t="shared" si="5"/>
        <v>143.74832235664812</v>
      </c>
      <c r="D71" s="54">
        <v>1948562</v>
      </c>
      <c r="E71" s="62">
        <f t="shared" si="4"/>
        <v>101.99903369656083</v>
      </c>
      <c r="F71" s="54">
        <v>927355</v>
      </c>
      <c r="G71" s="62">
        <f t="shared" si="6"/>
        <v>81.5325235953772</v>
      </c>
      <c r="H71" s="55">
        <v>2864800</v>
      </c>
      <c r="I71" s="71">
        <f t="shared" si="7"/>
        <v>130.94600351407732</v>
      </c>
    </row>
    <row r="72" spans="1:9" ht="15">
      <c r="A72" s="74">
        <v>41852</v>
      </c>
      <c r="B72" s="54">
        <v>13212186</v>
      </c>
      <c r="C72" s="62">
        <f t="shared" si="5"/>
        <v>144.87147716826084</v>
      </c>
      <c r="D72" s="54">
        <v>1983848</v>
      </c>
      <c r="E72" s="62">
        <f t="shared" si="4"/>
        <v>103.84610754025523</v>
      </c>
      <c r="F72" s="54">
        <v>925809</v>
      </c>
      <c r="G72" s="62">
        <f t="shared" si="6"/>
        <v>81.39660015561739</v>
      </c>
      <c r="H72" s="55">
        <v>2859563</v>
      </c>
      <c r="I72" s="71">
        <f t="shared" si="7"/>
        <v>130.70662756448112</v>
      </c>
    </row>
    <row r="73" spans="1:9" ht="15">
      <c r="A73" s="74">
        <v>41883</v>
      </c>
      <c r="B73" s="54">
        <v>13321597</v>
      </c>
      <c r="C73" s="62">
        <f t="shared" si="5"/>
        <v>146.07116760468494</v>
      </c>
      <c r="D73" s="54">
        <v>1984653</v>
      </c>
      <c r="E73" s="62">
        <f t="shared" si="4"/>
        <v>103.88824590799808</v>
      </c>
      <c r="F73" s="54">
        <v>922896</v>
      </c>
      <c r="G73" s="62">
        <f t="shared" si="6"/>
        <v>81.14049085418122</v>
      </c>
      <c r="H73" s="55">
        <v>2879940</v>
      </c>
      <c r="I73" s="71">
        <f t="shared" si="7"/>
        <v>131.63803175102342</v>
      </c>
    </row>
    <row r="74" spans="1:9" ht="15">
      <c r="A74" s="74">
        <v>41913</v>
      </c>
      <c r="B74" s="55">
        <v>13211467</v>
      </c>
      <c r="C74" s="62">
        <f t="shared" si="5"/>
        <v>144.8635933410059</v>
      </c>
      <c r="D74" s="54">
        <v>2001958</v>
      </c>
      <c r="E74" s="62">
        <f t="shared" si="4"/>
        <v>104.79408994997313</v>
      </c>
      <c r="F74" s="54">
        <v>922888</v>
      </c>
      <c r="G74" s="62">
        <f t="shared" si="6"/>
        <v>81.13978749873615</v>
      </c>
      <c r="H74" s="55">
        <v>2908367</v>
      </c>
      <c r="I74" s="71">
        <f t="shared" si="7"/>
        <v>132.93739018508327</v>
      </c>
    </row>
    <row r="75" spans="1:9" s="42" customFormat="1" ht="15">
      <c r="A75" s="75">
        <v>41944</v>
      </c>
      <c r="B75" s="56">
        <v>13237370</v>
      </c>
      <c r="C75" s="63">
        <f t="shared" si="5"/>
        <v>145.14761945697865</v>
      </c>
      <c r="D75" s="56">
        <v>1990727</v>
      </c>
      <c r="E75" s="63">
        <f t="shared" si="4"/>
        <v>104.2061942877124</v>
      </c>
      <c r="F75" s="56">
        <v>878159</v>
      </c>
      <c r="G75" s="63">
        <f t="shared" si="6"/>
        <v>77.20723928591838</v>
      </c>
      <c r="H75" s="56">
        <v>2929226</v>
      </c>
      <c r="I75" s="71">
        <f t="shared" si="7"/>
        <v>133.89082591787445</v>
      </c>
    </row>
    <row r="76" spans="1:9" ht="15">
      <c r="A76" s="76">
        <v>41974</v>
      </c>
      <c r="B76" s="57">
        <v>13240122</v>
      </c>
      <c r="C76" s="63">
        <f t="shared" si="5"/>
        <v>145.17779510733408</v>
      </c>
      <c r="D76" s="66">
        <v>1963165</v>
      </c>
      <c r="E76" s="63">
        <f t="shared" si="4"/>
        <v>102.76343939115556</v>
      </c>
      <c r="F76" s="56">
        <v>864468</v>
      </c>
      <c r="G76" s="63">
        <f t="shared" si="6"/>
        <v>76.00353436111148</v>
      </c>
      <c r="H76" s="58">
        <v>2910148</v>
      </c>
      <c r="I76" s="71">
        <f t="shared" si="7"/>
        <v>133.01879720555888</v>
      </c>
    </row>
    <row r="77" spans="1:9" ht="15">
      <c r="A77" s="76">
        <v>42005</v>
      </c>
      <c r="B77" s="58">
        <v>13058277</v>
      </c>
      <c r="C77" s="63">
        <f>(B77/$B$2)*100</f>
        <v>143.18386664116943</v>
      </c>
      <c r="D77" s="67">
        <v>1971494</v>
      </c>
      <c r="E77" s="63">
        <f>(D77/$D$2)*100</f>
        <v>103.19942754634828</v>
      </c>
      <c r="F77" s="58">
        <v>850325</v>
      </c>
      <c r="G77" s="63">
        <f t="shared" si="6"/>
        <v>74.7600898536581</v>
      </c>
      <c r="H77" s="58">
        <v>2926680</v>
      </c>
      <c r="I77" s="71">
        <f t="shared" si="7"/>
        <v>133.7744518167341</v>
      </c>
    </row>
    <row r="78" spans="1:9" ht="15">
      <c r="A78" s="76">
        <v>42036</v>
      </c>
      <c r="B78" s="58">
        <v>13019198</v>
      </c>
      <c r="C78" s="63">
        <f>(B78/$B$2)*100</f>
        <v>142.75536582712863</v>
      </c>
      <c r="D78" s="59">
        <v>2027866</v>
      </c>
      <c r="E78" s="63">
        <f>(D78/$D$2)*100</f>
        <v>106.150264895913</v>
      </c>
      <c r="F78" s="58">
        <v>886675</v>
      </c>
      <c r="G78" s="63">
        <f t="shared" si="6"/>
        <v>77.95596115719555</v>
      </c>
      <c r="H78" s="58">
        <v>2929385</v>
      </c>
      <c r="I78" s="71">
        <f t="shared" si="7"/>
        <v>133.89809358562044</v>
      </c>
    </row>
    <row r="79" spans="1:9" ht="15">
      <c r="A79" s="76">
        <v>42064</v>
      </c>
      <c r="B79" s="59">
        <v>13328128</v>
      </c>
      <c r="C79" s="63">
        <f>(B79/$B$2)*100</f>
        <v>146.14277994933298</v>
      </c>
      <c r="D79" s="59">
        <v>2025815</v>
      </c>
      <c r="E79" s="63">
        <f>(D79/$D$2)*100</f>
        <v>106.04290366331601</v>
      </c>
      <c r="F79" s="59">
        <v>872201</v>
      </c>
      <c r="G79" s="63">
        <f t="shared" si="6"/>
        <v>76.68341531820239</v>
      </c>
      <c r="H79" s="59">
        <v>2926533</v>
      </c>
      <c r="I79" s="71">
        <f t="shared" si="7"/>
        <v>133.76773265221422</v>
      </c>
    </row>
    <row r="80" spans="1:9" ht="15">
      <c r="A80" s="76">
        <v>42095</v>
      </c>
      <c r="B80" s="58">
        <v>13681271</v>
      </c>
      <c r="C80" s="63">
        <f>(B80/$B$2)*100</f>
        <v>150.01498914027468</v>
      </c>
      <c r="D80" s="58">
        <v>1949831</v>
      </c>
      <c r="E80" s="63">
        <f>(D80/$D$2)*100</f>
        <v>102.06546051477905</v>
      </c>
      <c r="F80" s="58">
        <v>839337</v>
      </c>
      <c r="G80" s="63">
        <f t="shared" si="6"/>
        <v>73.79403114985428</v>
      </c>
      <c r="H80" s="58">
        <v>2928695</v>
      </c>
      <c r="I80" s="71">
        <f t="shared" si="7"/>
        <v>133.86655465011893</v>
      </c>
    </row>
    <row r="81" spans="1:9" ht="15" thickBot="1">
      <c r="A81" s="77">
        <v>42125</v>
      </c>
      <c r="B81" s="60">
        <v>13830442</v>
      </c>
      <c r="C81" s="64">
        <f>(B81/$B$2)*100</f>
        <v>151.65064754840384</v>
      </c>
      <c r="D81" s="60">
        <v>2026587</v>
      </c>
      <c r="E81" s="64">
        <f>(D81/$D$2)*100</f>
        <v>106.08331461971039</v>
      </c>
      <c r="F81" s="60">
        <v>848248</v>
      </c>
      <c r="G81" s="64">
        <f t="shared" si="6"/>
        <v>74.57748119623177</v>
      </c>
      <c r="H81" s="60">
        <v>2928677</v>
      </c>
      <c r="I81" s="72">
        <f t="shared" si="7"/>
        <v>133.86573189527977</v>
      </c>
    </row>
    <row r="86" ht="15">
      <c r="E86" s="9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2"/>
  <sheetViews>
    <sheetView workbookViewId="0" topLeftCell="A1">
      <pane ySplit="1" topLeftCell="A83" activePane="bottomLeft" state="frozen"/>
      <selection pane="topLeft" activeCell="W1" sqref="W1"/>
      <selection pane="bottomLeft" activeCell="C92" sqref="C92"/>
    </sheetView>
  </sheetViews>
  <sheetFormatPr defaultColWidth="9.140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33.140625" style="8" customWidth="1"/>
    <col min="7" max="7" width="28.421875" style="8" customWidth="1"/>
    <col min="8" max="8" width="26.7109375" style="8" customWidth="1"/>
    <col min="9" max="9" width="20.28125" style="8" customWidth="1"/>
    <col min="10" max="10" width="32.421875" style="8" customWidth="1"/>
    <col min="11" max="11" width="9.140625" style="8" customWidth="1"/>
    <col min="12" max="12" width="32.7109375" style="10" bestFit="1" customWidth="1"/>
    <col min="13" max="13" width="9.140625" style="10" customWidth="1"/>
    <col min="14" max="20" width="9.140625" style="8" customWidth="1"/>
    <col min="21" max="21" width="34.57421875" style="8" bestFit="1" customWidth="1"/>
    <col min="22" max="16384" width="9.140625" style="8" customWidth="1"/>
  </cols>
  <sheetData>
    <row r="1" spans="1:10" ht="29.5" thickBot="1">
      <c r="A1" s="16" t="s">
        <v>1</v>
      </c>
      <c r="B1" s="7" t="s">
        <v>91</v>
      </c>
      <c r="C1" s="4">
        <v>41760</v>
      </c>
      <c r="D1" s="4">
        <v>42095</v>
      </c>
      <c r="E1" s="4">
        <v>42125</v>
      </c>
      <c r="F1" s="1" t="s">
        <v>286</v>
      </c>
      <c r="G1" s="1" t="s">
        <v>269</v>
      </c>
      <c r="H1" s="1" t="s">
        <v>270</v>
      </c>
      <c r="I1" s="1" t="s">
        <v>271</v>
      </c>
      <c r="J1" s="39" t="s">
        <v>272</v>
      </c>
    </row>
    <row r="2" spans="1:22" ht="15">
      <c r="A2" s="89">
        <v>1</v>
      </c>
      <c r="B2" s="87" t="s">
        <v>2</v>
      </c>
      <c r="C2" s="81">
        <v>26477</v>
      </c>
      <c r="D2" s="82">
        <v>31231</v>
      </c>
      <c r="E2" s="81">
        <v>31725</v>
      </c>
      <c r="F2" s="83">
        <f aca="true" t="shared" si="0" ref="F2:F33">E2/$E$90</f>
        <v>0.008592098356979546</v>
      </c>
      <c r="G2" s="83">
        <f aca="true" t="shared" si="1" ref="G2:G33">(E2-C2)/C2</f>
        <v>0.19820976696755674</v>
      </c>
      <c r="H2" s="82">
        <f aca="true" t="shared" si="2" ref="H2:H33">E2-C2</f>
        <v>5248</v>
      </c>
      <c r="I2" s="85">
        <f>H2/$H$90</f>
        <v>0.01640451124059116</v>
      </c>
      <c r="J2" s="81">
        <f aca="true" t="shared" si="3" ref="J2:J33">E2-D2</f>
        <v>494</v>
      </c>
      <c r="L2" s="78"/>
      <c r="M2" s="79"/>
      <c r="U2" s="3"/>
      <c r="V2" s="11"/>
    </row>
    <row r="3" spans="1:22" ht="15">
      <c r="A3" s="90">
        <v>2</v>
      </c>
      <c r="B3" s="88" t="s">
        <v>3</v>
      </c>
      <c r="C3" s="58">
        <v>3610</v>
      </c>
      <c r="D3" s="59">
        <v>26164</v>
      </c>
      <c r="E3" s="58">
        <v>27793</v>
      </c>
      <c r="F3" s="84">
        <f t="shared" si="0"/>
        <v>0.007527192738708669</v>
      </c>
      <c r="G3" s="84">
        <f t="shared" si="1"/>
        <v>6.698891966759002</v>
      </c>
      <c r="H3" s="59">
        <f t="shared" si="2"/>
        <v>24183</v>
      </c>
      <c r="I3" s="86">
        <f aca="true" t="shared" si="4" ref="I3:I66">H3/$H$90</f>
        <v>0.07559266298232013</v>
      </c>
      <c r="J3" s="58">
        <f t="shared" si="3"/>
        <v>1629</v>
      </c>
      <c r="L3" s="78"/>
      <c r="M3" s="79"/>
      <c r="U3" s="3"/>
      <c r="V3" s="11"/>
    </row>
    <row r="4" spans="1:22" ht="15">
      <c r="A4" s="90">
        <v>3</v>
      </c>
      <c r="B4" s="88" t="s">
        <v>4</v>
      </c>
      <c r="C4" s="58">
        <v>1413</v>
      </c>
      <c r="D4" s="59">
        <v>1277</v>
      </c>
      <c r="E4" s="58">
        <v>1250</v>
      </c>
      <c r="F4" s="84">
        <f t="shared" si="0"/>
        <v>0.00033853815433331543</v>
      </c>
      <c r="G4" s="84">
        <f t="shared" si="1"/>
        <v>-0.11535739561217269</v>
      </c>
      <c r="H4" s="59">
        <f t="shared" si="2"/>
        <v>-163</v>
      </c>
      <c r="I4" s="86">
        <f t="shared" si="4"/>
        <v>-0.0005095151166570807</v>
      </c>
      <c r="J4" s="58">
        <f t="shared" si="3"/>
        <v>-27</v>
      </c>
      <c r="L4" s="78"/>
      <c r="M4" s="79"/>
      <c r="U4" s="3"/>
      <c r="V4" s="11"/>
    </row>
    <row r="5" spans="1:22" ht="15">
      <c r="A5" s="90">
        <v>5</v>
      </c>
      <c r="B5" s="88" t="s">
        <v>5</v>
      </c>
      <c r="C5" s="58">
        <v>498</v>
      </c>
      <c r="D5" s="59">
        <v>428</v>
      </c>
      <c r="E5" s="58">
        <v>430</v>
      </c>
      <c r="F5" s="84">
        <f t="shared" si="0"/>
        <v>0.00011645712509066051</v>
      </c>
      <c r="G5" s="84">
        <f t="shared" si="1"/>
        <v>-0.13654618473895583</v>
      </c>
      <c r="H5" s="59">
        <f t="shared" si="2"/>
        <v>-68</v>
      </c>
      <c r="I5" s="86">
        <f t="shared" si="4"/>
        <v>-0.00021255845357473306</v>
      </c>
      <c r="J5" s="58">
        <f t="shared" si="3"/>
        <v>2</v>
      </c>
      <c r="L5" s="78"/>
      <c r="M5" s="79"/>
      <c r="U5" s="3"/>
      <c r="V5" s="11"/>
    </row>
    <row r="6" spans="1:22" ht="15">
      <c r="A6" s="90">
        <v>6</v>
      </c>
      <c r="B6" s="88" t="s">
        <v>6</v>
      </c>
      <c r="C6" s="58">
        <v>86</v>
      </c>
      <c r="D6" s="59">
        <v>73</v>
      </c>
      <c r="E6" s="58">
        <v>71</v>
      </c>
      <c r="F6" s="84">
        <f t="shared" si="0"/>
        <v>1.9228967166132317E-05</v>
      </c>
      <c r="G6" s="84">
        <f t="shared" si="1"/>
        <v>-0.1744186046511628</v>
      </c>
      <c r="H6" s="59">
        <f t="shared" si="2"/>
        <v>-15</v>
      </c>
      <c r="I6" s="86">
        <f t="shared" si="4"/>
        <v>-4.6887894170896994E-05</v>
      </c>
      <c r="J6" s="58">
        <f t="shared" si="3"/>
        <v>-2</v>
      </c>
      <c r="L6" s="78"/>
      <c r="M6" s="79"/>
      <c r="U6" s="3"/>
      <c r="V6" s="11"/>
    </row>
    <row r="7" spans="1:22" ht="15">
      <c r="A7" s="90">
        <v>7</v>
      </c>
      <c r="B7" s="88" t="s">
        <v>7</v>
      </c>
      <c r="C7" s="58">
        <v>859</v>
      </c>
      <c r="D7" s="59">
        <v>885</v>
      </c>
      <c r="E7" s="58">
        <v>893</v>
      </c>
      <c r="F7" s="84">
        <f t="shared" si="0"/>
        <v>0.00024185165745572057</v>
      </c>
      <c r="G7" s="84">
        <f t="shared" si="1"/>
        <v>0.03958090803259604</v>
      </c>
      <c r="H7" s="59">
        <f t="shared" si="2"/>
        <v>34</v>
      </c>
      <c r="I7" s="86">
        <f t="shared" si="4"/>
        <v>0.00010627922678736653</v>
      </c>
      <c r="J7" s="58">
        <f t="shared" si="3"/>
        <v>8</v>
      </c>
      <c r="L7" s="78"/>
      <c r="M7" s="79"/>
      <c r="U7" s="3"/>
      <c r="V7" s="11"/>
    </row>
    <row r="8" spans="1:22" ht="15">
      <c r="A8" s="90">
        <v>8</v>
      </c>
      <c r="B8" s="88" t="s">
        <v>8</v>
      </c>
      <c r="C8" s="58">
        <v>2866</v>
      </c>
      <c r="D8" s="59">
        <v>2972</v>
      </c>
      <c r="E8" s="58">
        <v>3045</v>
      </c>
      <c r="F8" s="84">
        <f t="shared" si="0"/>
        <v>0.0008246789439559565</v>
      </c>
      <c r="G8" s="84">
        <f t="shared" si="1"/>
        <v>0.06245638520586183</v>
      </c>
      <c r="H8" s="59">
        <f t="shared" si="2"/>
        <v>179</v>
      </c>
      <c r="I8" s="86">
        <f t="shared" si="4"/>
        <v>0.0005595288704393709</v>
      </c>
      <c r="J8" s="58">
        <f t="shared" si="3"/>
        <v>73</v>
      </c>
      <c r="L8" s="78"/>
      <c r="M8" s="79"/>
      <c r="U8" s="3"/>
      <c r="V8" s="11"/>
    </row>
    <row r="9" spans="1:22" ht="15">
      <c r="A9" s="90">
        <v>9</v>
      </c>
      <c r="B9" s="88" t="s">
        <v>9</v>
      </c>
      <c r="C9" s="58">
        <v>475</v>
      </c>
      <c r="D9" s="59">
        <v>442</v>
      </c>
      <c r="E9" s="58">
        <v>457</v>
      </c>
      <c r="F9" s="84">
        <f t="shared" si="0"/>
        <v>0.00012376954922426012</v>
      </c>
      <c r="G9" s="84">
        <f t="shared" si="1"/>
        <v>-0.037894736842105266</v>
      </c>
      <c r="H9" s="59">
        <f t="shared" si="2"/>
        <v>-18</v>
      </c>
      <c r="I9" s="86">
        <f t="shared" si="4"/>
        <v>-5.6265473005076395E-05</v>
      </c>
      <c r="J9" s="58">
        <f t="shared" si="3"/>
        <v>15</v>
      </c>
      <c r="L9" s="78"/>
      <c r="M9" s="79"/>
      <c r="U9" s="3"/>
      <c r="V9" s="11"/>
    </row>
    <row r="10" spans="1:22" ht="15">
      <c r="A10" s="91">
        <v>10</v>
      </c>
      <c r="B10" s="88" t="s">
        <v>10</v>
      </c>
      <c r="C10" s="59">
        <v>114105</v>
      </c>
      <c r="D10" s="59">
        <v>116736</v>
      </c>
      <c r="E10" s="59">
        <v>119038</v>
      </c>
      <c r="F10" s="84">
        <f t="shared" si="0"/>
        <v>0.03223912385242336</v>
      </c>
      <c r="G10" s="84">
        <f t="shared" si="1"/>
        <v>0.04323211077516323</v>
      </c>
      <c r="H10" s="59">
        <f t="shared" si="2"/>
        <v>4933</v>
      </c>
      <c r="I10" s="86">
        <f t="shared" si="4"/>
        <v>0.015419865463002325</v>
      </c>
      <c r="J10" s="58">
        <f t="shared" si="3"/>
        <v>2302</v>
      </c>
      <c r="L10" s="78"/>
      <c r="M10" s="79"/>
      <c r="U10" s="3"/>
      <c r="V10" s="11"/>
    </row>
    <row r="11" spans="1:22" ht="15">
      <c r="A11" s="91">
        <v>11</v>
      </c>
      <c r="B11" s="88" t="s">
        <v>11</v>
      </c>
      <c r="C11" s="59">
        <v>2196</v>
      </c>
      <c r="D11" s="59">
        <v>2486</v>
      </c>
      <c r="E11" s="59">
        <v>2582</v>
      </c>
      <c r="F11" s="84">
        <f t="shared" si="0"/>
        <v>0.0006992844115908965</v>
      </c>
      <c r="G11" s="84">
        <f t="shared" si="1"/>
        <v>0.17577413479052822</v>
      </c>
      <c r="H11" s="59">
        <f t="shared" si="2"/>
        <v>386</v>
      </c>
      <c r="I11" s="86">
        <f t="shared" si="4"/>
        <v>0.0012065818099977494</v>
      </c>
      <c r="J11" s="58">
        <f t="shared" si="3"/>
        <v>96</v>
      </c>
      <c r="L11" s="78"/>
      <c r="M11" s="79"/>
      <c r="U11" s="3"/>
      <c r="V11" s="11"/>
    </row>
    <row r="12" spans="1:13" ht="15">
      <c r="A12" s="91">
        <v>12</v>
      </c>
      <c r="B12" s="88" t="s">
        <v>12</v>
      </c>
      <c r="C12" s="59">
        <v>1353</v>
      </c>
      <c r="D12" s="59">
        <v>1368</v>
      </c>
      <c r="E12" s="59">
        <v>1250</v>
      </c>
      <c r="F12" s="84">
        <f t="shared" si="0"/>
        <v>0.00033853815433331543</v>
      </c>
      <c r="G12" s="84">
        <f t="shared" si="1"/>
        <v>-0.07612712490761271</v>
      </c>
      <c r="H12" s="59">
        <f t="shared" si="2"/>
        <v>-103</v>
      </c>
      <c r="I12" s="86">
        <f t="shared" si="4"/>
        <v>-0.0003219635399734927</v>
      </c>
      <c r="J12" s="58">
        <f t="shared" si="3"/>
        <v>-118</v>
      </c>
      <c r="L12" s="119"/>
      <c r="M12" s="48"/>
    </row>
    <row r="13" spans="1:13" ht="15">
      <c r="A13" s="91">
        <v>13</v>
      </c>
      <c r="B13" s="88" t="s">
        <v>13</v>
      </c>
      <c r="C13" s="59">
        <v>127230</v>
      </c>
      <c r="D13" s="59">
        <v>122293</v>
      </c>
      <c r="E13" s="59">
        <v>121526</v>
      </c>
      <c r="F13" s="84">
        <f t="shared" si="0"/>
        <v>0.032912950194808395</v>
      </c>
      <c r="G13" s="84">
        <f t="shared" si="1"/>
        <v>-0.04483219366501611</v>
      </c>
      <c r="H13" s="59">
        <f t="shared" si="2"/>
        <v>-5704</v>
      </c>
      <c r="I13" s="86">
        <f t="shared" si="4"/>
        <v>-0.017829903223386432</v>
      </c>
      <c r="J13" s="58">
        <f t="shared" si="3"/>
        <v>-767</v>
      </c>
      <c r="L13" s="3"/>
      <c r="M13" s="11"/>
    </row>
    <row r="14" spans="1:13" ht="15">
      <c r="A14" s="91">
        <v>14</v>
      </c>
      <c r="B14" s="88" t="s">
        <v>14</v>
      </c>
      <c r="C14" s="59">
        <v>242300</v>
      </c>
      <c r="D14" s="59">
        <v>242710</v>
      </c>
      <c r="E14" s="59">
        <v>240886</v>
      </c>
      <c r="F14" s="84">
        <f t="shared" si="0"/>
        <v>0.06523928147578802</v>
      </c>
      <c r="G14" s="84">
        <f t="shared" si="1"/>
        <v>-0.005835740817168799</v>
      </c>
      <c r="H14" s="59">
        <f t="shared" si="2"/>
        <v>-1414</v>
      </c>
      <c r="I14" s="86">
        <f t="shared" si="4"/>
        <v>-0.00441996549050989</v>
      </c>
      <c r="J14" s="58">
        <f t="shared" si="3"/>
        <v>-1824</v>
      </c>
      <c r="L14" s="3"/>
      <c r="M14" s="11"/>
    </row>
    <row r="15" spans="1:13" ht="15">
      <c r="A15" s="91">
        <v>15</v>
      </c>
      <c r="B15" s="88" t="s">
        <v>15</v>
      </c>
      <c r="C15" s="59">
        <v>12720</v>
      </c>
      <c r="D15" s="59">
        <v>12838</v>
      </c>
      <c r="E15" s="59">
        <v>12788</v>
      </c>
      <c r="F15" s="84">
        <f t="shared" si="0"/>
        <v>0.0034633807340915504</v>
      </c>
      <c r="G15" s="84">
        <f t="shared" si="1"/>
        <v>0.005345911949685534</v>
      </c>
      <c r="H15" s="59">
        <f t="shared" si="2"/>
        <v>68</v>
      </c>
      <c r="I15" s="86">
        <f t="shared" si="4"/>
        <v>0.00021255845357473306</v>
      </c>
      <c r="J15" s="58">
        <f t="shared" si="3"/>
        <v>-50</v>
      </c>
      <c r="L15" s="3"/>
      <c r="M15" s="11"/>
    </row>
    <row r="16" spans="1:13" ht="15">
      <c r="A16" s="91">
        <v>16</v>
      </c>
      <c r="B16" s="88" t="s">
        <v>16</v>
      </c>
      <c r="C16" s="59">
        <v>9497</v>
      </c>
      <c r="D16" s="59">
        <v>10159</v>
      </c>
      <c r="E16" s="59">
        <v>10280</v>
      </c>
      <c r="F16" s="84">
        <f t="shared" si="0"/>
        <v>0.0027841377812371864</v>
      </c>
      <c r="G16" s="84">
        <f t="shared" si="1"/>
        <v>0.0824470885542803</v>
      </c>
      <c r="H16" s="59">
        <f t="shared" si="2"/>
        <v>783</v>
      </c>
      <c r="I16" s="86">
        <f t="shared" si="4"/>
        <v>0.002447548075720823</v>
      </c>
      <c r="J16" s="58">
        <f t="shared" si="3"/>
        <v>121</v>
      </c>
      <c r="L16" s="3"/>
      <c r="M16" s="11"/>
    </row>
    <row r="17" spans="1:13" ht="15">
      <c r="A17" s="91">
        <v>17</v>
      </c>
      <c r="B17" s="88" t="s">
        <v>17</v>
      </c>
      <c r="C17" s="59">
        <v>8963</v>
      </c>
      <c r="D17" s="59">
        <v>9303</v>
      </c>
      <c r="E17" s="59">
        <v>9420</v>
      </c>
      <c r="F17" s="84">
        <f t="shared" si="0"/>
        <v>0.002551223531055865</v>
      </c>
      <c r="G17" s="84">
        <f t="shared" si="1"/>
        <v>0.050987392614080106</v>
      </c>
      <c r="H17" s="59">
        <f t="shared" si="2"/>
        <v>457</v>
      </c>
      <c r="I17" s="86">
        <f t="shared" si="4"/>
        <v>0.0014285178424066618</v>
      </c>
      <c r="J17" s="58">
        <f t="shared" si="3"/>
        <v>117</v>
      </c>
      <c r="L17" s="3"/>
      <c r="M17" s="11"/>
    </row>
    <row r="18" spans="1:13" ht="15">
      <c r="A18" s="91">
        <v>18</v>
      </c>
      <c r="B18" s="88" t="s">
        <v>18</v>
      </c>
      <c r="C18" s="59">
        <v>15555</v>
      </c>
      <c r="D18" s="59">
        <v>14998</v>
      </c>
      <c r="E18" s="59">
        <v>15008</v>
      </c>
      <c r="F18" s="84">
        <f t="shared" si="0"/>
        <v>0.004064624496187518</v>
      </c>
      <c r="G18" s="84">
        <f t="shared" si="1"/>
        <v>-0.03516554162648666</v>
      </c>
      <c r="H18" s="59">
        <f t="shared" si="2"/>
        <v>-547</v>
      </c>
      <c r="I18" s="86">
        <f t="shared" si="4"/>
        <v>-0.0017098452074320437</v>
      </c>
      <c r="J18" s="58">
        <f t="shared" si="3"/>
        <v>10</v>
      </c>
      <c r="L18" s="3"/>
      <c r="M18" s="11"/>
    </row>
    <row r="19" spans="1:13" ht="15">
      <c r="A19" s="91">
        <v>19</v>
      </c>
      <c r="B19" s="88" t="s">
        <v>19</v>
      </c>
      <c r="C19" s="59">
        <v>975</v>
      </c>
      <c r="D19" s="59">
        <v>974</v>
      </c>
      <c r="E19" s="59">
        <v>967</v>
      </c>
      <c r="F19" s="84">
        <f t="shared" si="0"/>
        <v>0.00026189311619225284</v>
      </c>
      <c r="G19" s="84">
        <f t="shared" si="1"/>
        <v>-0.008205128205128205</v>
      </c>
      <c r="H19" s="59">
        <f t="shared" si="2"/>
        <v>-8</v>
      </c>
      <c r="I19" s="86">
        <f t="shared" si="4"/>
        <v>-2.5006876891145065E-05</v>
      </c>
      <c r="J19" s="58">
        <f t="shared" si="3"/>
        <v>-7</v>
      </c>
      <c r="L19" s="3"/>
      <c r="M19" s="11"/>
    </row>
    <row r="20" spans="1:13" ht="15">
      <c r="A20" s="91">
        <v>20</v>
      </c>
      <c r="B20" s="88" t="s">
        <v>20</v>
      </c>
      <c r="C20" s="59">
        <v>15869</v>
      </c>
      <c r="D20" s="59">
        <v>16633</v>
      </c>
      <c r="E20" s="59">
        <v>16650</v>
      </c>
      <c r="F20" s="84">
        <f t="shared" si="0"/>
        <v>0.004509328215719762</v>
      </c>
      <c r="G20" s="84">
        <f t="shared" si="1"/>
        <v>0.04921545150923184</v>
      </c>
      <c r="H20" s="59">
        <f t="shared" si="2"/>
        <v>781</v>
      </c>
      <c r="I20" s="86">
        <f t="shared" si="4"/>
        <v>0.002441296356498037</v>
      </c>
      <c r="J20" s="58">
        <f t="shared" si="3"/>
        <v>17</v>
      </c>
      <c r="L20" s="3"/>
      <c r="M20" s="11"/>
    </row>
    <row r="21" spans="1:13" ht="15">
      <c r="A21" s="91">
        <v>21</v>
      </c>
      <c r="B21" s="88" t="s">
        <v>21</v>
      </c>
      <c r="C21" s="59">
        <v>6579</v>
      </c>
      <c r="D21" s="59">
        <v>6922</v>
      </c>
      <c r="E21" s="59">
        <v>6836</v>
      </c>
      <c r="F21" s="84">
        <f t="shared" si="0"/>
        <v>0.0018513974584180356</v>
      </c>
      <c r="G21" s="84">
        <f t="shared" si="1"/>
        <v>0.03906368749050008</v>
      </c>
      <c r="H21" s="59">
        <f t="shared" si="2"/>
        <v>257</v>
      </c>
      <c r="I21" s="86">
        <f t="shared" si="4"/>
        <v>0.0008033459201280352</v>
      </c>
      <c r="J21" s="58">
        <f t="shared" si="3"/>
        <v>-86</v>
      </c>
      <c r="L21" s="3"/>
      <c r="M21" s="11"/>
    </row>
    <row r="22" spans="1:13" ht="15">
      <c r="A22" s="91">
        <v>22</v>
      </c>
      <c r="B22" s="88" t="s">
        <v>22</v>
      </c>
      <c r="C22" s="59">
        <v>35754</v>
      </c>
      <c r="D22" s="59">
        <v>38524</v>
      </c>
      <c r="E22" s="59">
        <v>38883</v>
      </c>
      <c r="F22" s="84">
        <f t="shared" si="0"/>
        <v>0.010530703243953844</v>
      </c>
      <c r="G22" s="84">
        <f t="shared" si="1"/>
        <v>0.08751468367175701</v>
      </c>
      <c r="H22" s="59">
        <f t="shared" si="2"/>
        <v>3129</v>
      </c>
      <c r="I22" s="86">
        <f t="shared" si="4"/>
        <v>0.009780814724049113</v>
      </c>
      <c r="J22" s="58">
        <f t="shared" si="3"/>
        <v>359</v>
      </c>
      <c r="L22" s="3"/>
      <c r="M22" s="11"/>
    </row>
    <row r="23" spans="1:13" ht="15">
      <c r="A23" s="91">
        <v>23</v>
      </c>
      <c r="B23" s="88" t="s">
        <v>23</v>
      </c>
      <c r="C23" s="59">
        <v>26076</v>
      </c>
      <c r="D23" s="59">
        <v>27785</v>
      </c>
      <c r="E23" s="59">
        <v>28273</v>
      </c>
      <c r="F23" s="84">
        <f t="shared" si="0"/>
        <v>0.0076571913899726625</v>
      </c>
      <c r="G23" s="84">
        <f t="shared" si="1"/>
        <v>0.08425371989568953</v>
      </c>
      <c r="H23" s="59">
        <f t="shared" si="2"/>
        <v>2197</v>
      </c>
      <c r="I23" s="86">
        <f t="shared" si="4"/>
        <v>0.006867513566230714</v>
      </c>
      <c r="J23" s="58">
        <f t="shared" si="3"/>
        <v>488</v>
      </c>
      <c r="L23" s="3"/>
      <c r="M23" s="11"/>
    </row>
    <row r="24" spans="1:10" ht="15">
      <c r="A24" s="91">
        <v>24</v>
      </c>
      <c r="B24" s="88" t="s">
        <v>24</v>
      </c>
      <c r="C24" s="59">
        <v>11415</v>
      </c>
      <c r="D24" s="59">
        <v>11524</v>
      </c>
      <c r="E24" s="59">
        <v>11407</v>
      </c>
      <c r="F24" s="84">
        <f t="shared" si="0"/>
        <v>0.0030893637811841034</v>
      </c>
      <c r="G24" s="84">
        <f t="shared" si="1"/>
        <v>-0.000700832238282961</v>
      </c>
      <c r="H24" s="59">
        <f t="shared" si="2"/>
        <v>-8</v>
      </c>
      <c r="I24" s="86">
        <f t="shared" si="4"/>
        <v>-2.5006876891145065E-05</v>
      </c>
      <c r="J24" s="58">
        <f t="shared" si="3"/>
        <v>-117</v>
      </c>
    </row>
    <row r="25" spans="1:10" ht="15">
      <c r="A25" s="91">
        <v>25</v>
      </c>
      <c r="B25" s="88" t="s">
        <v>25</v>
      </c>
      <c r="C25" s="59">
        <v>48846</v>
      </c>
      <c r="D25" s="59">
        <v>53624</v>
      </c>
      <c r="E25" s="59">
        <v>53833</v>
      </c>
      <c r="F25" s="84">
        <f t="shared" si="0"/>
        <v>0.014579619569780296</v>
      </c>
      <c r="G25" s="84">
        <f t="shared" si="1"/>
        <v>0.1020963845555419</v>
      </c>
      <c r="H25" s="59">
        <f t="shared" si="2"/>
        <v>4987</v>
      </c>
      <c r="I25" s="86">
        <f t="shared" si="4"/>
        <v>0.015588661882017555</v>
      </c>
      <c r="J25" s="58">
        <f t="shared" si="3"/>
        <v>209</v>
      </c>
    </row>
    <row r="26" spans="1:10" ht="15">
      <c r="A26" s="91">
        <v>26</v>
      </c>
      <c r="B26" s="88" t="s">
        <v>26</v>
      </c>
      <c r="C26" s="59">
        <v>10171</v>
      </c>
      <c r="D26" s="59">
        <v>11325</v>
      </c>
      <c r="E26" s="59">
        <v>11201</v>
      </c>
      <c r="F26" s="84">
        <f t="shared" si="0"/>
        <v>0.0030335726933499734</v>
      </c>
      <c r="G26" s="84">
        <f t="shared" si="1"/>
        <v>0.10126831186707305</v>
      </c>
      <c r="H26" s="59">
        <f t="shared" si="2"/>
        <v>1030</v>
      </c>
      <c r="I26" s="86">
        <f t="shared" si="4"/>
        <v>0.0032196353997349272</v>
      </c>
      <c r="J26" s="58">
        <f t="shared" si="3"/>
        <v>-124</v>
      </c>
    </row>
    <row r="27" spans="1:10" ht="15">
      <c r="A27" s="91">
        <v>27</v>
      </c>
      <c r="B27" s="88" t="s">
        <v>27</v>
      </c>
      <c r="C27" s="59">
        <v>24493</v>
      </c>
      <c r="D27" s="59">
        <v>27021</v>
      </c>
      <c r="E27" s="59">
        <v>27325</v>
      </c>
      <c r="F27" s="84">
        <f t="shared" si="0"/>
        <v>0.007400444053726276</v>
      </c>
      <c r="G27" s="84">
        <f t="shared" si="1"/>
        <v>0.11562487241252603</v>
      </c>
      <c r="H27" s="59">
        <f t="shared" si="2"/>
        <v>2832</v>
      </c>
      <c r="I27" s="86">
        <f t="shared" si="4"/>
        <v>0.008852434419465352</v>
      </c>
      <c r="J27" s="58">
        <f t="shared" si="3"/>
        <v>304</v>
      </c>
    </row>
    <row r="28" spans="1:10" ht="15">
      <c r="A28" s="91">
        <v>28</v>
      </c>
      <c r="B28" s="88" t="s">
        <v>28</v>
      </c>
      <c r="C28" s="59">
        <v>22820</v>
      </c>
      <c r="D28" s="59">
        <v>18538</v>
      </c>
      <c r="E28" s="59">
        <v>18568</v>
      </c>
      <c r="F28" s="84">
        <f t="shared" si="0"/>
        <v>0.005028781159728801</v>
      </c>
      <c r="G28" s="84">
        <f t="shared" si="1"/>
        <v>-0.18632778264680105</v>
      </c>
      <c r="H28" s="59">
        <f t="shared" si="2"/>
        <v>-4252</v>
      </c>
      <c r="I28" s="86">
        <f t="shared" si="4"/>
        <v>-0.013291155067643601</v>
      </c>
      <c r="J28" s="58">
        <f t="shared" si="3"/>
        <v>30</v>
      </c>
    </row>
    <row r="29" spans="1:10" ht="15">
      <c r="A29" s="91">
        <v>29</v>
      </c>
      <c r="B29" s="88" t="s">
        <v>29</v>
      </c>
      <c r="C29" s="59">
        <v>21059</v>
      </c>
      <c r="D29" s="59">
        <v>23134</v>
      </c>
      <c r="E29" s="59">
        <v>23360</v>
      </c>
      <c r="F29" s="84">
        <f t="shared" si="0"/>
        <v>0.0063266010281809995</v>
      </c>
      <c r="G29" s="84">
        <f t="shared" si="1"/>
        <v>0.10926444750462985</v>
      </c>
      <c r="H29" s="59">
        <f t="shared" si="2"/>
        <v>2301</v>
      </c>
      <c r="I29" s="86">
        <f t="shared" si="4"/>
        <v>0.0071926029658156</v>
      </c>
      <c r="J29" s="58">
        <f t="shared" si="3"/>
        <v>226</v>
      </c>
    </row>
    <row r="30" spans="1:10" ht="15">
      <c r="A30" s="91">
        <v>30</v>
      </c>
      <c r="B30" s="88" t="s">
        <v>30</v>
      </c>
      <c r="C30" s="59">
        <v>2621</v>
      </c>
      <c r="D30" s="59">
        <v>2838</v>
      </c>
      <c r="E30" s="59">
        <v>2880</v>
      </c>
      <c r="F30" s="84">
        <f t="shared" si="0"/>
        <v>0.0007799919075839588</v>
      </c>
      <c r="G30" s="84">
        <f t="shared" si="1"/>
        <v>0.09881724532621138</v>
      </c>
      <c r="H30" s="59">
        <f t="shared" si="2"/>
        <v>259</v>
      </c>
      <c r="I30" s="86">
        <f t="shared" si="4"/>
        <v>0.0008095976393508214</v>
      </c>
      <c r="J30" s="58">
        <f t="shared" si="3"/>
        <v>42</v>
      </c>
    </row>
    <row r="31" spans="1:10" ht="15">
      <c r="A31" s="91">
        <v>31</v>
      </c>
      <c r="B31" s="88" t="s">
        <v>31</v>
      </c>
      <c r="C31" s="59">
        <v>19915</v>
      </c>
      <c r="D31" s="59">
        <v>21221</v>
      </c>
      <c r="E31" s="59">
        <v>22083</v>
      </c>
      <c r="F31" s="84">
        <f t="shared" si="0"/>
        <v>0.0059807504497140845</v>
      </c>
      <c r="G31" s="84">
        <f t="shared" si="1"/>
        <v>0.10886266633191062</v>
      </c>
      <c r="H31" s="59">
        <f t="shared" si="2"/>
        <v>2168</v>
      </c>
      <c r="I31" s="86">
        <f t="shared" si="4"/>
        <v>0.006776863637500312</v>
      </c>
      <c r="J31" s="58">
        <f t="shared" si="3"/>
        <v>862</v>
      </c>
    </row>
    <row r="32" spans="1:10" ht="15">
      <c r="A32" s="91">
        <v>32</v>
      </c>
      <c r="B32" s="88" t="s">
        <v>32</v>
      </c>
      <c r="C32" s="59">
        <v>12974</v>
      </c>
      <c r="D32" s="59">
        <v>14748</v>
      </c>
      <c r="E32" s="59">
        <v>14875</v>
      </c>
      <c r="F32" s="84">
        <f t="shared" si="0"/>
        <v>0.004028604036566454</v>
      </c>
      <c r="G32" s="84">
        <f t="shared" si="1"/>
        <v>0.14652381686449822</v>
      </c>
      <c r="H32" s="59">
        <f t="shared" si="2"/>
        <v>1901</v>
      </c>
      <c r="I32" s="86">
        <f t="shared" si="4"/>
        <v>0.005942259121258346</v>
      </c>
      <c r="J32" s="58">
        <f t="shared" si="3"/>
        <v>127</v>
      </c>
    </row>
    <row r="33" spans="1:10" ht="15">
      <c r="A33" s="91">
        <v>33</v>
      </c>
      <c r="B33" s="88" t="s">
        <v>33</v>
      </c>
      <c r="C33" s="59">
        <v>16769</v>
      </c>
      <c r="D33" s="59">
        <v>21699</v>
      </c>
      <c r="E33" s="59">
        <v>21489</v>
      </c>
      <c r="F33" s="84">
        <f t="shared" si="0"/>
        <v>0.005819877118774893</v>
      </c>
      <c r="G33" s="84">
        <f t="shared" si="1"/>
        <v>0.2814717633728904</v>
      </c>
      <c r="H33" s="59">
        <f t="shared" si="2"/>
        <v>4720</v>
      </c>
      <c r="I33" s="86">
        <f t="shared" si="4"/>
        <v>0.014754057365775588</v>
      </c>
      <c r="J33" s="58">
        <f t="shared" si="3"/>
        <v>-210</v>
      </c>
    </row>
    <row r="34" spans="1:10" ht="15">
      <c r="A34" s="91">
        <v>35</v>
      </c>
      <c r="B34" s="88" t="s">
        <v>34</v>
      </c>
      <c r="C34" s="59">
        <v>10723</v>
      </c>
      <c r="D34" s="59">
        <v>10026</v>
      </c>
      <c r="E34" s="59">
        <v>9773</v>
      </c>
      <c r="F34" s="84">
        <f aca="true" t="shared" si="5" ref="F34:F65">E34/$E$90</f>
        <v>0.0026468267058395935</v>
      </c>
      <c r="G34" s="84">
        <f aca="true" t="shared" si="6" ref="G34:G65">(E34-C34)/C34</f>
        <v>-0.08859460971742983</v>
      </c>
      <c r="H34" s="59">
        <f aca="true" t="shared" si="7" ref="H34:H65">E34-C34</f>
        <v>-950</v>
      </c>
      <c r="I34" s="86">
        <f t="shared" si="4"/>
        <v>-0.0029695666308234767</v>
      </c>
      <c r="J34" s="58">
        <f aca="true" t="shared" si="8" ref="J34:J66">E34-D34</f>
        <v>-253</v>
      </c>
    </row>
    <row r="35" spans="1:10" ht="15">
      <c r="A35" s="91">
        <v>36</v>
      </c>
      <c r="B35" s="88" t="s">
        <v>35</v>
      </c>
      <c r="C35" s="59">
        <v>1316</v>
      </c>
      <c r="D35" s="59">
        <v>1648</v>
      </c>
      <c r="E35" s="59">
        <v>1628</v>
      </c>
      <c r="F35" s="84">
        <f t="shared" si="5"/>
        <v>0.00044091209220371006</v>
      </c>
      <c r="G35" s="84">
        <f t="shared" si="6"/>
        <v>0.23708206686930092</v>
      </c>
      <c r="H35" s="59">
        <f t="shared" si="7"/>
        <v>312</v>
      </c>
      <c r="I35" s="86">
        <f t="shared" si="4"/>
        <v>0.0009752681987546575</v>
      </c>
      <c r="J35" s="58">
        <f t="shared" si="8"/>
        <v>-20</v>
      </c>
    </row>
    <row r="36" spans="1:10" ht="15">
      <c r="A36" s="91">
        <v>37</v>
      </c>
      <c r="B36" s="88" t="s">
        <v>36</v>
      </c>
      <c r="C36" s="59">
        <v>452</v>
      </c>
      <c r="D36" s="59">
        <v>869</v>
      </c>
      <c r="E36" s="59">
        <v>870</v>
      </c>
      <c r="F36" s="84">
        <f t="shared" si="5"/>
        <v>0.00023562255541598756</v>
      </c>
      <c r="G36" s="84">
        <f t="shared" si="6"/>
        <v>0.9247787610619469</v>
      </c>
      <c r="H36" s="59">
        <f t="shared" si="7"/>
        <v>418</v>
      </c>
      <c r="I36" s="86">
        <f t="shared" si="4"/>
        <v>0.0013066093175623295</v>
      </c>
      <c r="J36" s="58">
        <f t="shared" si="8"/>
        <v>1</v>
      </c>
    </row>
    <row r="37" spans="1:10" ht="15">
      <c r="A37" s="91">
        <v>38</v>
      </c>
      <c r="B37" s="88" t="s">
        <v>37</v>
      </c>
      <c r="C37" s="59">
        <v>5922</v>
      </c>
      <c r="D37" s="59">
        <v>7244</v>
      </c>
      <c r="E37" s="59">
        <v>7569</v>
      </c>
      <c r="F37" s="84">
        <f t="shared" si="5"/>
        <v>0.002049916232119092</v>
      </c>
      <c r="G37" s="84">
        <f t="shared" si="6"/>
        <v>0.27811550151975684</v>
      </c>
      <c r="H37" s="59">
        <f t="shared" si="7"/>
        <v>1647</v>
      </c>
      <c r="I37" s="86">
        <f t="shared" si="4"/>
        <v>0.00514829077996449</v>
      </c>
      <c r="J37" s="58">
        <f t="shared" si="8"/>
        <v>325</v>
      </c>
    </row>
    <row r="38" spans="1:10" ht="15">
      <c r="A38" s="91">
        <v>39</v>
      </c>
      <c r="B38" s="88" t="s">
        <v>38</v>
      </c>
      <c r="C38" s="59">
        <v>281</v>
      </c>
      <c r="D38" s="59">
        <v>205</v>
      </c>
      <c r="E38" s="59">
        <v>199</v>
      </c>
      <c r="F38" s="84">
        <f t="shared" si="5"/>
        <v>5.389527416986382E-05</v>
      </c>
      <c r="G38" s="84">
        <f t="shared" si="6"/>
        <v>-0.2918149466192171</v>
      </c>
      <c r="H38" s="59">
        <f t="shared" si="7"/>
        <v>-82</v>
      </c>
      <c r="I38" s="86">
        <f t="shared" si="4"/>
        <v>-0.0002563204881342369</v>
      </c>
      <c r="J38" s="58">
        <f t="shared" si="8"/>
        <v>-6</v>
      </c>
    </row>
    <row r="39" spans="1:10" ht="15">
      <c r="A39" s="91">
        <v>41</v>
      </c>
      <c r="B39" s="88" t="s">
        <v>39</v>
      </c>
      <c r="C39" s="59">
        <v>30860</v>
      </c>
      <c r="D39" s="59">
        <v>35723</v>
      </c>
      <c r="E39" s="59">
        <v>36662</v>
      </c>
      <c r="F39" s="84">
        <f t="shared" si="5"/>
        <v>0.009929188651334409</v>
      </c>
      <c r="G39" s="84">
        <f t="shared" si="6"/>
        <v>0.1880103694102398</v>
      </c>
      <c r="H39" s="59">
        <f t="shared" si="7"/>
        <v>5802</v>
      </c>
      <c r="I39" s="86">
        <f t="shared" si="4"/>
        <v>0.01813623746530296</v>
      </c>
      <c r="J39" s="58">
        <f t="shared" si="8"/>
        <v>939</v>
      </c>
    </row>
    <row r="40" spans="1:10" ht="15">
      <c r="A40" s="91">
        <v>42</v>
      </c>
      <c r="B40" s="88" t="s">
        <v>40</v>
      </c>
      <c r="C40" s="59">
        <v>13861</v>
      </c>
      <c r="D40" s="59">
        <v>16819</v>
      </c>
      <c r="E40" s="59">
        <v>17135</v>
      </c>
      <c r="F40" s="84">
        <f t="shared" si="5"/>
        <v>0.004640681019601088</v>
      </c>
      <c r="G40" s="84">
        <f t="shared" si="6"/>
        <v>0.2362022942067672</v>
      </c>
      <c r="H40" s="59">
        <f t="shared" si="7"/>
        <v>3274</v>
      </c>
      <c r="I40" s="86">
        <f t="shared" si="4"/>
        <v>0.010234064367701117</v>
      </c>
      <c r="J40" s="58">
        <f t="shared" si="8"/>
        <v>316</v>
      </c>
    </row>
    <row r="41" spans="1:10" ht="15">
      <c r="A41" s="91">
        <v>43</v>
      </c>
      <c r="B41" s="88" t="s">
        <v>41</v>
      </c>
      <c r="C41" s="59">
        <v>42340</v>
      </c>
      <c r="D41" s="59">
        <v>40804</v>
      </c>
      <c r="E41" s="59">
        <v>40995</v>
      </c>
      <c r="F41" s="84">
        <f t="shared" si="5"/>
        <v>0.011102697309515413</v>
      </c>
      <c r="G41" s="84">
        <f t="shared" si="6"/>
        <v>-0.03176665092111478</v>
      </c>
      <c r="H41" s="59">
        <f t="shared" si="7"/>
        <v>-1345</v>
      </c>
      <c r="I41" s="86">
        <f t="shared" si="4"/>
        <v>-0.004204281177323764</v>
      </c>
      <c r="J41" s="58">
        <f t="shared" si="8"/>
        <v>191</v>
      </c>
    </row>
    <row r="42" spans="1:10" ht="15">
      <c r="A42" s="91">
        <v>45</v>
      </c>
      <c r="B42" s="88" t="s">
        <v>42</v>
      </c>
      <c r="C42" s="59">
        <v>26813</v>
      </c>
      <c r="D42" s="59">
        <v>29938</v>
      </c>
      <c r="E42" s="59">
        <v>30434</v>
      </c>
      <c r="F42" s="84">
        <f t="shared" si="5"/>
        <v>0.008242456151184099</v>
      </c>
      <c r="G42" s="84">
        <f t="shared" si="6"/>
        <v>0.1350464327005557</v>
      </c>
      <c r="H42" s="59">
        <f t="shared" si="7"/>
        <v>3621</v>
      </c>
      <c r="I42" s="86">
        <f t="shared" si="4"/>
        <v>0.011318737652854535</v>
      </c>
      <c r="J42" s="58">
        <f t="shared" si="8"/>
        <v>496</v>
      </c>
    </row>
    <row r="43" spans="1:10" ht="15">
      <c r="A43" s="91">
        <v>46</v>
      </c>
      <c r="B43" s="88" t="s">
        <v>43</v>
      </c>
      <c r="C43" s="59">
        <v>160335</v>
      </c>
      <c r="D43" s="59">
        <v>177896</v>
      </c>
      <c r="E43" s="59">
        <v>178863</v>
      </c>
      <c r="F43" s="84">
        <f t="shared" si="5"/>
        <v>0.048441559918815845</v>
      </c>
      <c r="G43" s="84">
        <f t="shared" si="6"/>
        <v>0.11555805033211713</v>
      </c>
      <c r="H43" s="59">
        <f t="shared" si="7"/>
        <v>18528</v>
      </c>
      <c r="I43" s="86">
        <f t="shared" si="4"/>
        <v>0.05791592687989197</v>
      </c>
      <c r="J43" s="58">
        <f t="shared" si="8"/>
        <v>967</v>
      </c>
    </row>
    <row r="44" spans="1:10" ht="15">
      <c r="A44" s="91">
        <v>47</v>
      </c>
      <c r="B44" s="88" t="s">
        <v>44</v>
      </c>
      <c r="C44" s="59">
        <v>427814</v>
      </c>
      <c r="D44" s="59">
        <v>450070</v>
      </c>
      <c r="E44" s="59">
        <v>457677</v>
      </c>
      <c r="F44" s="84">
        <f t="shared" si="5"/>
        <v>0.12395290148864706</v>
      </c>
      <c r="G44" s="84">
        <f t="shared" si="6"/>
        <v>0.06980369973867148</v>
      </c>
      <c r="H44" s="59">
        <f t="shared" si="7"/>
        <v>29863</v>
      </c>
      <c r="I44" s="86">
        <f t="shared" si="4"/>
        <v>0.09334754557503314</v>
      </c>
      <c r="J44" s="58">
        <f t="shared" si="8"/>
        <v>7607</v>
      </c>
    </row>
    <row r="45" spans="1:10" ht="15">
      <c r="A45" s="91">
        <v>49</v>
      </c>
      <c r="B45" s="88" t="s">
        <v>45</v>
      </c>
      <c r="C45" s="59">
        <v>57872</v>
      </c>
      <c r="D45" s="59">
        <v>58161</v>
      </c>
      <c r="E45" s="59">
        <v>57496</v>
      </c>
      <c r="F45" s="84">
        <f t="shared" si="5"/>
        <v>0.015571671777238644</v>
      </c>
      <c r="G45" s="84">
        <f t="shared" si="6"/>
        <v>-0.006497097041747305</v>
      </c>
      <c r="H45" s="59">
        <f t="shared" si="7"/>
        <v>-376</v>
      </c>
      <c r="I45" s="86">
        <f t="shared" si="4"/>
        <v>-0.001175323213883818</v>
      </c>
      <c r="J45" s="58">
        <f t="shared" si="8"/>
        <v>-665</v>
      </c>
    </row>
    <row r="46" spans="1:10" ht="15">
      <c r="A46" s="91">
        <v>50</v>
      </c>
      <c r="B46" s="88" t="s">
        <v>46</v>
      </c>
      <c r="C46" s="59">
        <v>1775</v>
      </c>
      <c r="D46" s="59">
        <v>1285</v>
      </c>
      <c r="E46" s="59">
        <v>1383</v>
      </c>
      <c r="F46" s="84">
        <f t="shared" si="5"/>
        <v>0.0003745586139543802</v>
      </c>
      <c r="G46" s="84">
        <f t="shared" si="6"/>
        <v>-0.2208450704225352</v>
      </c>
      <c r="H46" s="59">
        <f t="shared" si="7"/>
        <v>-392</v>
      </c>
      <c r="I46" s="86">
        <f t="shared" si="4"/>
        <v>-0.001225336967666108</v>
      </c>
      <c r="J46" s="58">
        <f t="shared" si="8"/>
        <v>98</v>
      </c>
    </row>
    <row r="47" spans="1:10" ht="15">
      <c r="A47" s="91">
        <v>51</v>
      </c>
      <c r="B47" s="88" t="s">
        <v>47</v>
      </c>
      <c r="C47" s="59">
        <v>9490</v>
      </c>
      <c r="D47" s="59">
        <v>10385</v>
      </c>
      <c r="E47" s="59">
        <v>10511</v>
      </c>
      <c r="F47" s="84">
        <f t="shared" si="5"/>
        <v>0.002846699632157983</v>
      </c>
      <c r="G47" s="84">
        <f t="shared" si="6"/>
        <v>0.10758693361433087</v>
      </c>
      <c r="H47" s="59">
        <f t="shared" si="7"/>
        <v>1021</v>
      </c>
      <c r="I47" s="86">
        <f t="shared" si="4"/>
        <v>0.003191502663232389</v>
      </c>
      <c r="J47" s="58">
        <f t="shared" si="8"/>
        <v>126</v>
      </c>
    </row>
    <row r="48" spans="1:10" ht="15">
      <c r="A48" s="91">
        <v>52</v>
      </c>
      <c r="B48" s="88" t="s">
        <v>48</v>
      </c>
      <c r="C48" s="59">
        <v>42517</v>
      </c>
      <c r="D48" s="59">
        <v>43276</v>
      </c>
      <c r="E48" s="59">
        <v>44851</v>
      </c>
      <c r="F48" s="84">
        <f t="shared" si="5"/>
        <v>0.012147019808002825</v>
      </c>
      <c r="G48" s="84">
        <f t="shared" si="6"/>
        <v>0.054895688783310206</v>
      </c>
      <c r="H48" s="59">
        <f t="shared" si="7"/>
        <v>2334</v>
      </c>
      <c r="I48" s="86">
        <f t="shared" si="4"/>
        <v>0.007295756332991572</v>
      </c>
      <c r="J48" s="58">
        <f t="shared" si="8"/>
        <v>1575</v>
      </c>
    </row>
    <row r="49" spans="1:10" ht="15">
      <c r="A49" s="91">
        <v>53</v>
      </c>
      <c r="B49" s="88" t="s">
        <v>49</v>
      </c>
      <c r="C49" s="59">
        <v>5302</v>
      </c>
      <c r="D49" s="59">
        <v>5753</v>
      </c>
      <c r="E49" s="59">
        <v>5820</v>
      </c>
      <c r="F49" s="84">
        <f t="shared" si="5"/>
        <v>0.0015762336465759167</v>
      </c>
      <c r="G49" s="84">
        <f t="shared" si="6"/>
        <v>0.0976989815164089</v>
      </c>
      <c r="H49" s="59">
        <f t="shared" si="7"/>
        <v>518</v>
      </c>
      <c r="I49" s="86">
        <f t="shared" si="4"/>
        <v>0.0016191952787016428</v>
      </c>
      <c r="J49" s="58">
        <f t="shared" si="8"/>
        <v>67</v>
      </c>
    </row>
    <row r="50" spans="1:10" ht="15">
      <c r="A50" s="91">
        <v>55</v>
      </c>
      <c r="B50" s="88" t="s">
        <v>50</v>
      </c>
      <c r="C50" s="59">
        <v>101936</v>
      </c>
      <c r="D50" s="59">
        <v>96553</v>
      </c>
      <c r="E50" s="59">
        <v>110655</v>
      </c>
      <c r="F50" s="84">
        <f t="shared" si="5"/>
        <v>0.029968751574202417</v>
      </c>
      <c r="G50" s="84">
        <f t="shared" si="6"/>
        <v>0.085534060587035</v>
      </c>
      <c r="H50" s="59">
        <f t="shared" si="7"/>
        <v>8719</v>
      </c>
      <c r="I50" s="86">
        <f t="shared" si="4"/>
        <v>0.027254369951736728</v>
      </c>
      <c r="J50" s="58">
        <f t="shared" si="8"/>
        <v>14102</v>
      </c>
    </row>
    <row r="51" spans="1:10" ht="15">
      <c r="A51" s="91">
        <v>56</v>
      </c>
      <c r="B51" s="88" t="s">
        <v>51</v>
      </c>
      <c r="C51" s="59">
        <v>142341</v>
      </c>
      <c r="D51" s="59">
        <v>165129</v>
      </c>
      <c r="E51" s="59">
        <v>168064</v>
      </c>
      <c r="F51" s="84">
        <f t="shared" si="5"/>
        <v>0.04551686109589946</v>
      </c>
      <c r="G51" s="84">
        <f t="shared" si="6"/>
        <v>0.18071391939075881</v>
      </c>
      <c r="H51" s="59">
        <f t="shared" si="7"/>
        <v>25723</v>
      </c>
      <c r="I51" s="86">
        <f t="shared" si="4"/>
        <v>0.08040648678386557</v>
      </c>
      <c r="J51" s="58">
        <f t="shared" si="8"/>
        <v>2935</v>
      </c>
    </row>
    <row r="52" spans="1:10" ht="15">
      <c r="A52" s="91">
        <v>58</v>
      </c>
      <c r="B52" s="88" t="s">
        <v>52</v>
      </c>
      <c r="C52" s="59">
        <v>6347</v>
      </c>
      <c r="D52" s="59">
        <v>6780</v>
      </c>
      <c r="E52" s="59">
        <v>6727</v>
      </c>
      <c r="F52" s="84">
        <f t="shared" si="5"/>
        <v>0.0018218769313601705</v>
      </c>
      <c r="G52" s="84">
        <f t="shared" si="6"/>
        <v>0.05987080510477391</v>
      </c>
      <c r="H52" s="59">
        <f t="shared" si="7"/>
        <v>380</v>
      </c>
      <c r="I52" s="86">
        <f t="shared" si="4"/>
        <v>0.0011878266523293905</v>
      </c>
      <c r="J52" s="58">
        <f t="shared" si="8"/>
        <v>-53</v>
      </c>
    </row>
    <row r="53" spans="1:10" ht="15">
      <c r="A53" s="91">
        <v>59</v>
      </c>
      <c r="B53" s="88" t="s">
        <v>53</v>
      </c>
      <c r="C53" s="59">
        <v>8620</v>
      </c>
      <c r="D53" s="59">
        <v>8421</v>
      </c>
      <c r="E53" s="59">
        <v>8564</v>
      </c>
      <c r="F53" s="84">
        <f t="shared" si="5"/>
        <v>0.002319392602968411</v>
      </c>
      <c r="G53" s="84">
        <f t="shared" si="6"/>
        <v>-0.0064965197215777265</v>
      </c>
      <c r="H53" s="59">
        <f t="shared" si="7"/>
        <v>-56</v>
      </c>
      <c r="I53" s="86">
        <f t="shared" si="4"/>
        <v>-0.00017504813823801546</v>
      </c>
      <c r="J53" s="58">
        <f t="shared" si="8"/>
        <v>143</v>
      </c>
    </row>
    <row r="54" spans="1:10" ht="15">
      <c r="A54" s="91">
        <v>60</v>
      </c>
      <c r="B54" s="88" t="s">
        <v>54</v>
      </c>
      <c r="C54" s="59">
        <v>2667</v>
      </c>
      <c r="D54" s="59">
        <v>2876</v>
      </c>
      <c r="E54" s="59">
        <v>2860</v>
      </c>
      <c r="F54" s="84">
        <f t="shared" si="5"/>
        <v>0.0007745752971146258</v>
      </c>
      <c r="G54" s="84">
        <f t="shared" si="6"/>
        <v>0.07236595425571804</v>
      </c>
      <c r="H54" s="59">
        <f t="shared" si="7"/>
        <v>193</v>
      </c>
      <c r="I54" s="86">
        <f t="shared" si="4"/>
        <v>0.0006032909049988747</v>
      </c>
      <c r="J54" s="58">
        <f t="shared" si="8"/>
        <v>-16</v>
      </c>
    </row>
    <row r="55" spans="1:10" ht="15">
      <c r="A55" s="91">
        <v>61</v>
      </c>
      <c r="B55" s="88" t="s">
        <v>55</v>
      </c>
      <c r="C55" s="59">
        <v>7142</v>
      </c>
      <c r="D55" s="59">
        <v>7036</v>
      </c>
      <c r="E55" s="59">
        <v>7006</v>
      </c>
      <c r="F55" s="84">
        <f t="shared" si="5"/>
        <v>0.0018974386474073664</v>
      </c>
      <c r="G55" s="84">
        <f t="shared" si="6"/>
        <v>-0.019042285074208905</v>
      </c>
      <c r="H55" s="59">
        <f t="shared" si="7"/>
        <v>-136</v>
      </c>
      <c r="I55" s="86">
        <f t="shared" si="4"/>
        <v>-0.00042511690714946613</v>
      </c>
      <c r="J55" s="58">
        <f t="shared" si="8"/>
        <v>-30</v>
      </c>
    </row>
    <row r="56" spans="1:10" ht="15">
      <c r="A56" s="91">
        <v>62</v>
      </c>
      <c r="B56" s="88" t="s">
        <v>56</v>
      </c>
      <c r="C56" s="59">
        <v>21000</v>
      </c>
      <c r="D56" s="59">
        <v>22140</v>
      </c>
      <c r="E56" s="59">
        <v>22277</v>
      </c>
      <c r="F56" s="84">
        <f t="shared" si="5"/>
        <v>0.006033291571266614</v>
      </c>
      <c r="G56" s="84">
        <f t="shared" si="6"/>
        <v>0.060809523809523806</v>
      </c>
      <c r="H56" s="59">
        <f t="shared" si="7"/>
        <v>1277</v>
      </c>
      <c r="I56" s="86">
        <f t="shared" si="4"/>
        <v>0.003991722723749031</v>
      </c>
      <c r="J56" s="58">
        <f t="shared" si="8"/>
        <v>137</v>
      </c>
    </row>
    <row r="57" spans="1:10" ht="15">
      <c r="A57" s="91">
        <v>63</v>
      </c>
      <c r="B57" s="88" t="s">
        <v>57</v>
      </c>
      <c r="C57" s="59">
        <v>32307</v>
      </c>
      <c r="D57" s="59">
        <v>33175</v>
      </c>
      <c r="E57" s="59">
        <v>33153</v>
      </c>
      <c r="F57" s="84">
        <f t="shared" si="5"/>
        <v>0.008978844344489926</v>
      </c>
      <c r="G57" s="84">
        <f t="shared" si="6"/>
        <v>0.026186275420187574</v>
      </c>
      <c r="H57" s="59">
        <f t="shared" si="7"/>
        <v>846</v>
      </c>
      <c r="I57" s="86">
        <f t="shared" si="4"/>
        <v>0.0026444772312385905</v>
      </c>
      <c r="J57" s="58">
        <f t="shared" si="8"/>
        <v>-22</v>
      </c>
    </row>
    <row r="58" spans="1:10" ht="15">
      <c r="A58" s="91">
        <v>64</v>
      </c>
      <c r="B58" s="88" t="s">
        <v>58</v>
      </c>
      <c r="C58" s="59">
        <v>43468</v>
      </c>
      <c r="D58" s="59">
        <v>43452</v>
      </c>
      <c r="E58" s="59">
        <v>43425</v>
      </c>
      <c r="F58" s="84">
        <f t="shared" si="5"/>
        <v>0.011760815481539379</v>
      </c>
      <c r="G58" s="84">
        <f t="shared" si="6"/>
        <v>-0.0009892334590963468</v>
      </c>
      <c r="H58" s="59">
        <f t="shared" si="7"/>
        <v>-43</v>
      </c>
      <c r="I58" s="86">
        <f t="shared" si="4"/>
        <v>-0.00013441196328990474</v>
      </c>
      <c r="J58" s="58">
        <f t="shared" si="8"/>
        <v>-27</v>
      </c>
    </row>
    <row r="59" spans="1:10" ht="15">
      <c r="A59" s="91">
        <v>65</v>
      </c>
      <c r="B59" s="88" t="s">
        <v>59</v>
      </c>
      <c r="C59" s="59">
        <v>13782</v>
      </c>
      <c r="D59" s="59">
        <v>13969</v>
      </c>
      <c r="E59" s="59">
        <v>13774</v>
      </c>
      <c r="F59" s="84">
        <f t="shared" si="5"/>
        <v>0.0037304196302296697</v>
      </c>
      <c r="G59" s="84">
        <f t="shared" si="6"/>
        <v>-0.0005804672761573066</v>
      </c>
      <c r="H59" s="59">
        <f t="shared" si="7"/>
        <v>-8</v>
      </c>
      <c r="I59" s="86">
        <f t="shared" si="4"/>
        <v>-2.5006876891145065E-05</v>
      </c>
      <c r="J59" s="58">
        <f t="shared" si="8"/>
        <v>-195</v>
      </c>
    </row>
    <row r="60" spans="1:10" ht="15">
      <c r="A60" s="91">
        <v>66</v>
      </c>
      <c r="B60" s="88" t="s">
        <v>60</v>
      </c>
      <c r="C60" s="59">
        <v>21953</v>
      </c>
      <c r="D60" s="59">
        <v>23667</v>
      </c>
      <c r="E60" s="59">
        <v>23571</v>
      </c>
      <c r="F60" s="84">
        <f t="shared" si="5"/>
        <v>0.006383746268632463</v>
      </c>
      <c r="G60" s="84">
        <f t="shared" si="6"/>
        <v>0.0737029107639047</v>
      </c>
      <c r="H60" s="59">
        <f t="shared" si="7"/>
        <v>1618</v>
      </c>
      <c r="I60" s="86">
        <f t="shared" si="4"/>
        <v>0.00505764085123409</v>
      </c>
      <c r="J60" s="58">
        <f t="shared" si="8"/>
        <v>-96</v>
      </c>
    </row>
    <row r="61" spans="1:10" ht="15">
      <c r="A61" s="91">
        <v>68</v>
      </c>
      <c r="B61" s="88" t="s">
        <v>61</v>
      </c>
      <c r="C61" s="59">
        <v>14842</v>
      </c>
      <c r="D61" s="59">
        <v>22882</v>
      </c>
      <c r="E61" s="59">
        <v>23591</v>
      </c>
      <c r="F61" s="84">
        <f t="shared" si="5"/>
        <v>0.006389162879101796</v>
      </c>
      <c r="G61" s="84">
        <f t="shared" si="6"/>
        <v>0.5894758118851907</v>
      </c>
      <c r="H61" s="59">
        <f t="shared" si="7"/>
        <v>8749</v>
      </c>
      <c r="I61" s="86">
        <f t="shared" si="4"/>
        <v>0.02734814574007852</v>
      </c>
      <c r="J61" s="58">
        <f t="shared" si="8"/>
        <v>709</v>
      </c>
    </row>
    <row r="62" spans="1:10" ht="15">
      <c r="A62" s="91">
        <v>69</v>
      </c>
      <c r="B62" s="88" t="s">
        <v>62</v>
      </c>
      <c r="C62" s="59">
        <v>69904</v>
      </c>
      <c r="D62" s="59">
        <v>73744</v>
      </c>
      <c r="E62" s="59">
        <v>74048</v>
      </c>
      <c r="F62" s="84">
        <f t="shared" si="5"/>
        <v>0.020054458601658675</v>
      </c>
      <c r="G62" s="84">
        <f t="shared" si="6"/>
        <v>0.059281300068665596</v>
      </c>
      <c r="H62" s="59">
        <f t="shared" si="7"/>
        <v>4144</v>
      </c>
      <c r="I62" s="86">
        <f t="shared" si="4"/>
        <v>0.012953562229613143</v>
      </c>
      <c r="J62" s="58">
        <f t="shared" si="8"/>
        <v>304</v>
      </c>
    </row>
    <row r="63" spans="1:10" ht="15">
      <c r="A63" s="91">
        <v>70</v>
      </c>
      <c r="B63" s="88" t="s">
        <v>63</v>
      </c>
      <c r="C63" s="59">
        <v>90908</v>
      </c>
      <c r="D63" s="59">
        <v>90767</v>
      </c>
      <c r="E63" s="59">
        <v>91740</v>
      </c>
      <c r="F63" s="84">
        <f t="shared" si="5"/>
        <v>0.02484599222283069</v>
      </c>
      <c r="G63" s="84">
        <f t="shared" si="6"/>
        <v>0.009152109825317905</v>
      </c>
      <c r="H63" s="59">
        <f t="shared" si="7"/>
        <v>832</v>
      </c>
      <c r="I63" s="86">
        <f t="shared" si="4"/>
        <v>0.0026007151966790866</v>
      </c>
      <c r="J63" s="58">
        <f t="shared" si="8"/>
        <v>973</v>
      </c>
    </row>
    <row r="64" spans="1:10" ht="15">
      <c r="A64" s="91">
        <v>71</v>
      </c>
      <c r="B64" s="88" t="s">
        <v>64</v>
      </c>
      <c r="C64" s="59">
        <v>41103</v>
      </c>
      <c r="D64" s="59">
        <v>43968</v>
      </c>
      <c r="E64" s="59">
        <v>45104</v>
      </c>
      <c r="F64" s="84">
        <f t="shared" si="5"/>
        <v>0.012215539930439888</v>
      </c>
      <c r="G64" s="84">
        <f t="shared" si="6"/>
        <v>0.09734082670364694</v>
      </c>
      <c r="H64" s="59">
        <f t="shared" si="7"/>
        <v>4001</v>
      </c>
      <c r="I64" s="86">
        <f t="shared" si="4"/>
        <v>0.012506564305183926</v>
      </c>
      <c r="J64" s="58">
        <f t="shared" si="8"/>
        <v>1136</v>
      </c>
    </row>
    <row r="65" spans="1:10" ht="15">
      <c r="A65" s="91">
        <v>72</v>
      </c>
      <c r="B65" s="88" t="s">
        <v>65</v>
      </c>
      <c r="C65" s="59">
        <v>3590</v>
      </c>
      <c r="D65" s="59">
        <v>3437</v>
      </c>
      <c r="E65" s="59">
        <v>3459</v>
      </c>
      <c r="F65" s="84">
        <f t="shared" si="5"/>
        <v>0.0009368027806711506</v>
      </c>
      <c r="G65" s="84">
        <f t="shared" si="6"/>
        <v>-0.03649025069637883</v>
      </c>
      <c r="H65" s="59">
        <f t="shared" si="7"/>
        <v>-131</v>
      </c>
      <c r="I65" s="86">
        <f t="shared" si="4"/>
        <v>-0.00040948760909250044</v>
      </c>
      <c r="J65" s="58">
        <f t="shared" si="8"/>
        <v>22</v>
      </c>
    </row>
    <row r="66" spans="1:10" ht="15">
      <c r="A66" s="91">
        <v>73</v>
      </c>
      <c r="B66" s="88" t="s">
        <v>66</v>
      </c>
      <c r="C66" s="59">
        <v>26157</v>
      </c>
      <c r="D66" s="59">
        <v>26150</v>
      </c>
      <c r="E66" s="59">
        <v>26503</v>
      </c>
      <c r="F66" s="84">
        <f aca="true" t="shared" si="9" ref="F66:F90">E66/$E$90</f>
        <v>0.007177821363436688</v>
      </c>
      <c r="G66" s="84">
        <f aca="true" t="shared" si="10" ref="G66:G90">(E66-C66)/C66</f>
        <v>0.01322781664563979</v>
      </c>
      <c r="H66" s="59">
        <f aca="true" t="shared" si="11" ref="H66:H90">E66-C66</f>
        <v>346</v>
      </c>
      <c r="I66" s="86">
        <f t="shared" si="4"/>
        <v>0.0010815474255420241</v>
      </c>
      <c r="J66" s="58">
        <f t="shared" si="8"/>
        <v>353</v>
      </c>
    </row>
    <row r="67" spans="1:10" ht="15">
      <c r="A67" s="91">
        <v>74</v>
      </c>
      <c r="B67" s="88" t="s">
        <v>67</v>
      </c>
      <c r="C67" s="59">
        <v>8422</v>
      </c>
      <c r="D67" s="59">
        <v>10049</v>
      </c>
      <c r="E67" s="59">
        <v>10424</v>
      </c>
      <c r="F67" s="84">
        <f t="shared" si="9"/>
        <v>0.002823137376616384</v>
      </c>
      <c r="G67" s="84">
        <f t="shared" si="10"/>
        <v>0.23771075753977677</v>
      </c>
      <c r="H67" s="59">
        <f t="shared" si="11"/>
        <v>2002</v>
      </c>
      <c r="I67" s="86">
        <f aca="true" t="shared" si="12" ref="I67:I90">H67/$H$90</f>
        <v>0.006257970942009052</v>
      </c>
      <c r="J67" s="58">
        <f aca="true" t="shared" si="13" ref="J67:J90">E67-D67</f>
        <v>375</v>
      </c>
    </row>
    <row r="68" spans="1:10" ht="15">
      <c r="A68" s="91">
        <v>75</v>
      </c>
      <c r="B68" s="88" t="s">
        <v>68</v>
      </c>
      <c r="C68" s="59">
        <v>2262</v>
      </c>
      <c r="D68" s="59">
        <v>2406</v>
      </c>
      <c r="E68" s="59">
        <v>2405</v>
      </c>
      <c r="F68" s="84">
        <f t="shared" si="9"/>
        <v>0.000651347408937299</v>
      </c>
      <c r="G68" s="84">
        <f t="shared" si="10"/>
        <v>0.06321839080459771</v>
      </c>
      <c r="H68" s="59">
        <f t="shared" si="11"/>
        <v>143</v>
      </c>
      <c r="I68" s="86">
        <f t="shared" si="12"/>
        <v>0.00044699792442921805</v>
      </c>
      <c r="J68" s="58">
        <f t="shared" si="13"/>
        <v>-1</v>
      </c>
    </row>
    <row r="69" spans="1:10" ht="15">
      <c r="A69" s="91">
        <v>77</v>
      </c>
      <c r="B69" s="88" t="s">
        <v>69</v>
      </c>
      <c r="C69" s="59">
        <v>6074</v>
      </c>
      <c r="D69" s="59">
        <v>6124</v>
      </c>
      <c r="E69" s="59">
        <v>6115</v>
      </c>
      <c r="F69" s="84">
        <f t="shared" si="9"/>
        <v>0.0016561286509985792</v>
      </c>
      <c r="G69" s="84">
        <f t="shared" si="10"/>
        <v>0.00675008231807705</v>
      </c>
      <c r="H69" s="59">
        <f t="shared" si="11"/>
        <v>41</v>
      </c>
      <c r="I69" s="86">
        <f t="shared" si="12"/>
        <v>0.00012816024406711845</v>
      </c>
      <c r="J69" s="58">
        <f t="shared" si="13"/>
        <v>-9</v>
      </c>
    </row>
    <row r="70" spans="1:10" ht="15">
      <c r="A70" s="91">
        <v>78</v>
      </c>
      <c r="B70" s="88" t="s">
        <v>70</v>
      </c>
      <c r="C70" s="59">
        <v>7487</v>
      </c>
      <c r="D70" s="59">
        <v>12064</v>
      </c>
      <c r="E70" s="59">
        <v>13069</v>
      </c>
      <c r="F70" s="84">
        <f t="shared" si="9"/>
        <v>0.00353948411118568</v>
      </c>
      <c r="G70" s="84">
        <f t="shared" si="10"/>
        <v>0.745558968879391</v>
      </c>
      <c r="H70" s="59">
        <f t="shared" si="11"/>
        <v>5582</v>
      </c>
      <c r="I70" s="86">
        <f t="shared" si="12"/>
        <v>0.01744854835079647</v>
      </c>
      <c r="J70" s="58">
        <f t="shared" si="13"/>
        <v>1005</v>
      </c>
    </row>
    <row r="71" spans="1:10" ht="15">
      <c r="A71" s="91">
        <v>79</v>
      </c>
      <c r="B71" s="88" t="s">
        <v>71</v>
      </c>
      <c r="C71" s="59">
        <v>22279</v>
      </c>
      <c r="D71" s="59">
        <v>21213</v>
      </c>
      <c r="E71" s="59">
        <v>22570</v>
      </c>
      <c r="F71" s="84">
        <f t="shared" si="9"/>
        <v>0.006112644914642344</v>
      </c>
      <c r="G71" s="84">
        <f t="shared" si="10"/>
        <v>0.013061627541631133</v>
      </c>
      <c r="H71" s="59">
        <f t="shared" si="11"/>
        <v>291</v>
      </c>
      <c r="I71" s="86">
        <f t="shared" si="12"/>
        <v>0.0009096251469154018</v>
      </c>
      <c r="J71" s="58">
        <f t="shared" si="13"/>
        <v>1357</v>
      </c>
    </row>
    <row r="72" spans="1:10" ht="15">
      <c r="A72" s="91">
        <v>80</v>
      </c>
      <c r="B72" s="88" t="s">
        <v>72</v>
      </c>
      <c r="C72" s="59">
        <v>27941</v>
      </c>
      <c r="D72" s="59">
        <v>30730</v>
      </c>
      <c r="E72" s="59">
        <v>31916</v>
      </c>
      <c r="F72" s="84">
        <f t="shared" si="9"/>
        <v>0.008643826986961678</v>
      </c>
      <c r="G72" s="84">
        <f t="shared" si="10"/>
        <v>0.14226405640456677</v>
      </c>
      <c r="H72" s="59">
        <f t="shared" si="11"/>
        <v>3975</v>
      </c>
      <c r="I72" s="86">
        <f t="shared" si="12"/>
        <v>0.012425291955287705</v>
      </c>
      <c r="J72" s="58">
        <f t="shared" si="13"/>
        <v>1186</v>
      </c>
    </row>
    <row r="73" spans="1:10" ht="15">
      <c r="A73" s="91">
        <v>81</v>
      </c>
      <c r="B73" s="88" t="s">
        <v>73</v>
      </c>
      <c r="C73" s="59">
        <v>162174</v>
      </c>
      <c r="D73" s="59">
        <v>215742</v>
      </c>
      <c r="E73" s="59">
        <v>219292</v>
      </c>
      <c r="F73" s="84">
        <f t="shared" si="9"/>
        <v>0.05939096715204913</v>
      </c>
      <c r="G73" s="84">
        <f t="shared" si="10"/>
        <v>0.3522019559238842</v>
      </c>
      <c r="H73" s="59">
        <f t="shared" si="11"/>
        <v>57118</v>
      </c>
      <c r="I73" s="86">
        <f t="shared" si="12"/>
        <v>0.178542849283553</v>
      </c>
      <c r="J73" s="58">
        <f t="shared" si="13"/>
        <v>3550</v>
      </c>
    </row>
    <row r="74" spans="1:10" ht="15">
      <c r="A74" s="91">
        <v>82</v>
      </c>
      <c r="B74" s="88" t="s">
        <v>74</v>
      </c>
      <c r="C74" s="59">
        <v>144259</v>
      </c>
      <c r="D74" s="59">
        <v>160836</v>
      </c>
      <c r="E74" s="59">
        <v>162390</v>
      </c>
      <c r="F74" s="84">
        <f t="shared" si="9"/>
        <v>0.04398016870574968</v>
      </c>
      <c r="G74" s="84">
        <f t="shared" si="10"/>
        <v>0.12568366618373897</v>
      </c>
      <c r="H74" s="59">
        <f t="shared" si="11"/>
        <v>18131</v>
      </c>
      <c r="I74" s="86">
        <f t="shared" si="12"/>
        <v>0.0566749606141689</v>
      </c>
      <c r="J74" s="58">
        <f t="shared" si="13"/>
        <v>1554</v>
      </c>
    </row>
    <row r="75" spans="1:10" ht="15">
      <c r="A75" s="91">
        <v>84</v>
      </c>
      <c r="B75" s="88" t="s">
        <v>75</v>
      </c>
      <c r="C75" s="59">
        <v>1886</v>
      </c>
      <c r="D75" s="59">
        <v>5439</v>
      </c>
      <c r="E75" s="59">
        <v>5764</v>
      </c>
      <c r="F75" s="84">
        <f t="shared" si="9"/>
        <v>0.0015610671372617842</v>
      </c>
      <c r="G75" s="84">
        <f t="shared" si="10"/>
        <v>2.056203605514316</v>
      </c>
      <c r="H75" s="59">
        <f t="shared" si="11"/>
        <v>3878</v>
      </c>
      <c r="I75" s="86">
        <f t="shared" si="12"/>
        <v>0.01212208357298257</v>
      </c>
      <c r="J75" s="58">
        <f t="shared" si="13"/>
        <v>325</v>
      </c>
    </row>
    <row r="76" spans="1:10" ht="15">
      <c r="A76" s="91">
        <v>85</v>
      </c>
      <c r="B76" s="88" t="s">
        <v>76</v>
      </c>
      <c r="C76" s="59">
        <v>298579</v>
      </c>
      <c r="D76" s="59">
        <v>409048</v>
      </c>
      <c r="E76" s="59">
        <v>368263</v>
      </c>
      <c r="F76" s="84">
        <f t="shared" si="9"/>
        <v>0.0997368610633998</v>
      </c>
      <c r="G76" s="84">
        <f t="shared" si="10"/>
        <v>0.23338546917231284</v>
      </c>
      <c r="H76" s="59">
        <f t="shared" si="11"/>
        <v>69684</v>
      </c>
      <c r="I76" s="86">
        <f t="shared" si="12"/>
        <v>0.2178224011603191</v>
      </c>
      <c r="J76" s="58">
        <f t="shared" si="13"/>
        <v>-40785</v>
      </c>
    </row>
    <row r="77" spans="1:10" ht="15">
      <c r="A77" s="91">
        <v>86</v>
      </c>
      <c r="B77" s="88" t="s">
        <v>77</v>
      </c>
      <c r="C77" s="59">
        <v>151406</v>
      </c>
      <c r="D77" s="59">
        <v>166387</v>
      </c>
      <c r="E77" s="59">
        <v>165932</v>
      </c>
      <c r="F77" s="84">
        <f t="shared" si="9"/>
        <v>0.04493945041986856</v>
      </c>
      <c r="G77" s="84">
        <f t="shared" si="10"/>
        <v>0.09594071569158422</v>
      </c>
      <c r="H77" s="59">
        <f t="shared" si="11"/>
        <v>14526</v>
      </c>
      <c r="I77" s="86">
        <f t="shared" si="12"/>
        <v>0.04540623671509665</v>
      </c>
      <c r="J77" s="58">
        <f t="shared" si="13"/>
        <v>-455</v>
      </c>
    </row>
    <row r="78" spans="1:10" ht="15">
      <c r="A78" s="91">
        <v>87</v>
      </c>
      <c r="B78" s="88" t="s">
        <v>78</v>
      </c>
      <c r="C78" s="58">
        <v>12465</v>
      </c>
      <c r="D78" s="59">
        <v>14955</v>
      </c>
      <c r="E78" s="58">
        <v>15035</v>
      </c>
      <c r="F78" s="84">
        <f t="shared" si="9"/>
        <v>0.004071936920321119</v>
      </c>
      <c r="G78" s="84">
        <f t="shared" si="10"/>
        <v>0.20617729643000401</v>
      </c>
      <c r="H78" s="59">
        <f t="shared" si="11"/>
        <v>2570</v>
      </c>
      <c r="I78" s="86">
        <f t="shared" si="12"/>
        <v>0.008033459201280351</v>
      </c>
      <c r="J78" s="58">
        <f t="shared" si="13"/>
        <v>80</v>
      </c>
    </row>
    <row r="79" spans="1:10" ht="15">
      <c r="A79" s="91">
        <v>88</v>
      </c>
      <c r="B79" s="88" t="s">
        <v>79</v>
      </c>
      <c r="C79" s="58">
        <v>24368</v>
      </c>
      <c r="D79" s="59">
        <v>27107</v>
      </c>
      <c r="E79" s="58">
        <v>26787</v>
      </c>
      <c r="F79" s="84">
        <f t="shared" si="9"/>
        <v>0.0072547372321012165</v>
      </c>
      <c r="G79" s="84">
        <f t="shared" si="10"/>
        <v>0.09926953381483913</v>
      </c>
      <c r="H79" s="59">
        <f t="shared" si="11"/>
        <v>2419</v>
      </c>
      <c r="I79" s="86">
        <f t="shared" si="12"/>
        <v>0.007561454399959989</v>
      </c>
      <c r="J79" s="58">
        <f t="shared" si="13"/>
        <v>-320</v>
      </c>
    </row>
    <row r="80" spans="1:22" ht="15">
      <c r="A80" s="91">
        <v>90</v>
      </c>
      <c r="B80" s="88" t="s">
        <v>80</v>
      </c>
      <c r="C80" s="58">
        <v>4621</v>
      </c>
      <c r="D80" s="59">
        <v>5115</v>
      </c>
      <c r="E80" s="58">
        <v>5549</v>
      </c>
      <c r="F80" s="84">
        <f t="shared" si="9"/>
        <v>0.001502838574716454</v>
      </c>
      <c r="G80" s="84">
        <f t="shared" si="10"/>
        <v>0.20082233282839212</v>
      </c>
      <c r="H80" s="59">
        <f t="shared" si="11"/>
        <v>928</v>
      </c>
      <c r="I80" s="86">
        <f t="shared" si="12"/>
        <v>0.0029007977193728275</v>
      </c>
      <c r="J80" s="58">
        <f t="shared" si="13"/>
        <v>434</v>
      </c>
      <c r="U80" s="12"/>
      <c r="V80" s="12"/>
    </row>
    <row r="81" spans="1:22" ht="15">
      <c r="A81" s="91">
        <v>91</v>
      </c>
      <c r="B81" s="88" t="s">
        <v>81</v>
      </c>
      <c r="C81" s="58">
        <v>945</v>
      </c>
      <c r="D81" s="59">
        <v>1124</v>
      </c>
      <c r="E81" s="58">
        <v>1177</v>
      </c>
      <c r="F81" s="84">
        <f t="shared" si="9"/>
        <v>0.0003187675261202498</v>
      </c>
      <c r="G81" s="84">
        <f t="shared" si="10"/>
        <v>0.2455026455026455</v>
      </c>
      <c r="H81" s="59">
        <f t="shared" si="11"/>
        <v>232</v>
      </c>
      <c r="I81" s="86">
        <f t="shared" si="12"/>
        <v>0.0007251994298432069</v>
      </c>
      <c r="J81" s="58">
        <f t="shared" si="13"/>
        <v>53</v>
      </c>
      <c r="U81" s="10"/>
      <c r="V81" s="10"/>
    </row>
    <row r="82" spans="1:10" ht="15">
      <c r="A82" s="91">
        <v>92</v>
      </c>
      <c r="B82" s="88" t="s">
        <v>82</v>
      </c>
      <c r="C82" s="58">
        <v>3382</v>
      </c>
      <c r="D82" s="59">
        <v>3141</v>
      </c>
      <c r="E82" s="58">
        <v>3217</v>
      </c>
      <c r="F82" s="84">
        <f t="shared" si="9"/>
        <v>0.0008712617939922206</v>
      </c>
      <c r="G82" s="84">
        <f t="shared" si="10"/>
        <v>-0.04878769958604376</v>
      </c>
      <c r="H82" s="59">
        <f t="shared" si="11"/>
        <v>-165</v>
      </c>
      <c r="I82" s="86">
        <f t="shared" si="12"/>
        <v>-0.0005157668358798669</v>
      </c>
      <c r="J82" s="58">
        <f t="shared" si="13"/>
        <v>76</v>
      </c>
    </row>
    <row r="83" spans="1:10" ht="15">
      <c r="A83" s="91">
        <v>93</v>
      </c>
      <c r="B83" s="88" t="s">
        <v>83</v>
      </c>
      <c r="C83" s="58">
        <v>18194</v>
      </c>
      <c r="D83" s="59">
        <v>12661</v>
      </c>
      <c r="E83" s="58">
        <v>13055</v>
      </c>
      <c r="F83" s="84">
        <f t="shared" si="9"/>
        <v>0.0035356924838571466</v>
      </c>
      <c r="G83" s="84">
        <f t="shared" si="10"/>
        <v>-0.28245575464438827</v>
      </c>
      <c r="H83" s="59">
        <f t="shared" si="11"/>
        <v>-5139</v>
      </c>
      <c r="I83" s="86">
        <f t="shared" si="12"/>
        <v>-0.01606379254294931</v>
      </c>
      <c r="J83" s="58">
        <f t="shared" si="13"/>
        <v>394</v>
      </c>
    </row>
    <row r="84" spans="1:10" ht="15">
      <c r="A84" s="91">
        <v>94</v>
      </c>
      <c r="B84" s="88" t="s">
        <v>84</v>
      </c>
      <c r="C84" s="58">
        <v>16711</v>
      </c>
      <c r="D84" s="59">
        <v>18572</v>
      </c>
      <c r="E84" s="58">
        <v>18248</v>
      </c>
      <c r="F84" s="84">
        <f t="shared" si="9"/>
        <v>0.004942115392219473</v>
      </c>
      <c r="G84" s="84">
        <f t="shared" si="10"/>
        <v>0.0919753455807552</v>
      </c>
      <c r="H84" s="59">
        <f t="shared" si="11"/>
        <v>1537</v>
      </c>
      <c r="I84" s="86">
        <f t="shared" si="12"/>
        <v>0.004804446222711246</v>
      </c>
      <c r="J84" s="58">
        <f t="shared" si="13"/>
        <v>-324</v>
      </c>
    </row>
    <row r="85" spans="1:10" ht="15">
      <c r="A85" s="91">
        <v>95</v>
      </c>
      <c r="B85" s="88" t="s">
        <v>85</v>
      </c>
      <c r="C85" s="58">
        <v>13874</v>
      </c>
      <c r="D85" s="59">
        <v>13672</v>
      </c>
      <c r="E85" s="58">
        <v>13595</v>
      </c>
      <c r="F85" s="84">
        <f t="shared" si="9"/>
        <v>0.003681940966529139</v>
      </c>
      <c r="G85" s="84">
        <f t="shared" si="10"/>
        <v>-0.020109557445581662</v>
      </c>
      <c r="H85" s="59">
        <f t="shared" si="11"/>
        <v>-279</v>
      </c>
      <c r="I85" s="86">
        <f t="shared" si="12"/>
        <v>-0.0008721148315786842</v>
      </c>
      <c r="J85" s="58">
        <f t="shared" si="13"/>
        <v>-77</v>
      </c>
    </row>
    <row r="86" spans="1:10" ht="15">
      <c r="A86" s="91">
        <v>96</v>
      </c>
      <c r="B86" s="88" t="s">
        <v>86</v>
      </c>
      <c r="C86" s="58">
        <v>85655</v>
      </c>
      <c r="D86" s="59">
        <v>48510</v>
      </c>
      <c r="E86" s="58">
        <v>49831</v>
      </c>
      <c r="F86" s="84">
        <f t="shared" si="9"/>
        <v>0.013495755814866754</v>
      </c>
      <c r="G86" s="84">
        <f t="shared" si="10"/>
        <v>-0.41823594652968304</v>
      </c>
      <c r="H86" s="59">
        <f t="shared" si="11"/>
        <v>-35824</v>
      </c>
      <c r="I86" s="86">
        <f t="shared" si="12"/>
        <v>-0.1119807947185476</v>
      </c>
      <c r="J86" s="58">
        <f t="shared" si="13"/>
        <v>1321</v>
      </c>
    </row>
    <row r="87" spans="1:10" ht="15">
      <c r="A87" s="91">
        <v>97</v>
      </c>
      <c r="B87" s="88" t="s">
        <v>87</v>
      </c>
      <c r="C87" s="58">
        <v>24505</v>
      </c>
      <c r="D87" s="59">
        <v>32252</v>
      </c>
      <c r="E87" s="58">
        <v>31251</v>
      </c>
      <c r="F87" s="84">
        <f t="shared" si="9"/>
        <v>0.008463724688856353</v>
      </c>
      <c r="G87" s="84">
        <f t="shared" si="10"/>
        <v>0.27529075698836974</v>
      </c>
      <c r="H87" s="59">
        <f t="shared" si="11"/>
        <v>6746</v>
      </c>
      <c r="I87" s="86">
        <f t="shared" si="12"/>
        <v>0.021087048938458076</v>
      </c>
      <c r="J87" s="58">
        <f t="shared" si="13"/>
        <v>-1001</v>
      </c>
    </row>
    <row r="88" spans="1:10" ht="15">
      <c r="A88" s="91">
        <v>98</v>
      </c>
      <c r="B88" s="88" t="s">
        <v>88</v>
      </c>
      <c r="C88" s="58">
        <v>1084</v>
      </c>
      <c r="D88" s="59">
        <v>1232</v>
      </c>
      <c r="E88" s="58">
        <v>1274</v>
      </c>
      <c r="F88" s="84">
        <f t="shared" si="9"/>
        <v>0.00034503808689651514</v>
      </c>
      <c r="G88" s="84">
        <f t="shared" si="10"/>
        <v>0.1752767527675277</v>
      </c>
      <c r="H88" s="59">
        <f t="shared" si="11"/>
        <v>190</v>
      </c>
      <c r="I88" s="86">
        <f t="shared" si="12"/>
        <v>0.0005939133261646952</v>
      </c>
      <c r="J88" s="58">
        <f t="shared" si="13"/>
        <v>42</v>
      </c>
    </row>
    <row r="89" spans="1:10" ht="15" thickBot="1">
      <c r="A89" s="91">
        <v>99</v>
      </c>
      <c r="B89" s="88" t="s">
        <v>89</v>
      </c>
      <c r="C89" s="58">
        <v>1582</v>
      </c>
      <c r="D89" s="59">
        <v>1687</v>
      </c>
      <c r="E89" s="58">
        <v>1728</v>
      </c>
      <c r="F89" s="84">
        <f t="shared" si="9"/>
        <v>0.00046799514455037527</v>
      </c>
      <c r="G89" s="84">
        <f t="shared" si="10"/>
        <v>0.0922882427307206</v>
      </c>
      <c r="H89" s="59">
        <f t="shared" si="11"/>
        <v>146</v>
      </c>
      <c r="I89" s="86">
        <f t="shared" si="12"/>
        <v>0.00045637550326339745</v>
      </c>
      <c r="J89" s="58">
        <f t="shared" si="13"/>
        <v>41</v>
      </c>
    </row>
    <row r="90" spans="1:22" s="12" customFormat="1" ht="15" thickBot="1">
      <c r="A90" s="144" t="s">
        <v>90</v>
      </c>
      <c r="B90" s="145"/>
      <c r="C90" s="92">
        <v>3372434</v>
      </c>
      <c r="D90" s="93">
        <v>3687187</v>
      </c>
      <c r="E90" s="92">
        <v>3692346</v>
      </c>
      <c r="F90" s="94">
        <f t="shared" si="9"/>
        <v>1</v>
      </c>
      <c r="G90" s="94">
        <f t="shared" si="10"/>
        <v>0.09486086310362189</v>
      </c>
      <c r="H90" s="93">
        <f t="shared" si="11"/>
        <v>319912</v>
      </c>
      <c r="I90" s="95">
        <f t="shared" si="12"/>
        <v>1</v>
      </c>
      <c r="J90" s="92">
        <f t="shared" si="13"/>
        <v>5159</v>
      </c>
      <c r="L90" s="34"/>
      <c r="M90" s="34"/>
      <c r="U90" s="8"/>
      <c r="V90" s="8"/>
    </row>
    <row r="91" spans="3:22" s="10" customFormat="1" ht="15">
      <c r="C91" s="21"/>
      <c r="D91" s="9"/>
      <c r="E91" s="9"/>
      <c r="H91" s="22"/>
      <c r="I91" s="22"/>
      <c r="U91" s="8"/>
      <c r="V91" s="8"/>
    </row>
    <row r="92" spans="3:5" ht="15">
      <c r="C92" s="9"/>
      <c r="D92" s="9"/>
      <c r="E92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7"/>
  <sheetViews>
    <sheetView workbookViewId="0" topLeftCell="A1">
      <pane ySplit="1" topLeftCell="A14" activePane="bottomLeft" state="frozen"/>
      <selection pane="bottomLeft" activeCell="C28" sqref="C28"/>
    </sheetView>
  </sheetViews>
  <sheetFormatPr defaultColWidth="8.8515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22.57421875" style="8" customWidth="1"/>
    <col min="7" max="7" width="28.421875" style="8" customWidth="1"/>
    <col min="8" max="8" width="26.7109375" style="8" customWidth="1"/>
    <col min="9" max="9" width="20.28125" style="8" customWidth="1"/>
    <col min="10" max="10" width="29.00390625" style="8" customWidth="1"/>
    <col min="11" max="12" width="8.8515625" style="8" customWidth="1"/>
    <col min="13" max="13" width="37.28125" style="10" bestFit="1" customWidth="1"/>
    <col min="14" max="14" width="8.8515625" style="10" customWidth="1"/>
    <col min="15" max="21" width="8.8515625" style="8" customWidth="1"/>
    <col min="22" max="22" width="33.28125" style="8" bestFit="1" customWidth="1"/>
    <col min="23" max="16384" width="8.8515625" style="8" customWidth="1"/>
  </cols>
  <sheetData>
    <row r="1" spans="1:10" ht="44" thickBot="1">
      <c r="A1" s="16" t="s">
        <v>1</v>
      </c>
      <c r="B1" s="7" t="s">
        <v>91</v>
      </c>
      <c r="C1" s="4">
        <v>41760</v>
      </c>
      <c r="D1" s="4">
        <v>42095</v>
      </c>
      <c r="E1" s="4">
        <v>42125</v>
      </c>
      <c r="F1" s="1" t="s">
        <v>286</v>
      </c>
      <c r="G1" s="1" t="s">
        <v>269</v>
      </c>
      <c r="H1" s="1" t="s">
        <v>270</v>
      </c>
      <c r="I1" s="1" t="s">
        <v>271</v>
      </c>
      <c r="J1" s="39" t="s">
        <v>272</v>
      </c>
    </row>
    <row r="2" spans="1:23" ht="15">
      <c r="A2" s="96">
        <v>10</v>
      </c>
      <c r="B2" s="87" t="s">
        <v>10</v>
      </c>
      <c r="C2" s="82">
        <v>114105</v>
      </c>
      <c r="D2" s="82">
        <v>116736</v>
      </c>
      <c r="E2" s="120">
        <v>119038</v>
      </c>
      <c r="F2" s="83">
        <f aca="true" t="shared" si="0" ref="F2:F26">E2/$E$26</f>
        <v>0.14317639474241287</v>
      </c>
      <c r="G2" s="83">
        <f aca="true" t="shared" si="1" ref="G2:G26">(E2-C2)/C2</f>
        <v>0.04323211077516323</v>
      </c>
      <c r="H2" s="82">
        <f aca="true" t="shared" si="2" ref="H2:H26">E2-C2</f>
        <v>4933</v>
      </c>
      <c r="I2" s="85">
        <f>H2/$H$26</f>
        <v>0.2332056918640382</v>
      </c>
      <c r="J2" s="81">
        <f>E2-D2</f>
        <v>2302</v>
      </c>
      <c r="M2" s="78"/>
      <c r="N2" s="79"/>
      <c r="V2" s="3"/>
      <c r="W2" s="11"/>
    </row>
    <row r="3" spans="1:23" ht="15">
      <c r="A3" s="91">
        <v>11</v>
      </c>
      <c r="B3" s="88" t="s">
        <v>11</v>
      </c>
      <c r="C3" s="59">
        <v>2196</v>
      </c>
      <c r="D3" s="59">
        <v>2486</v>
      </c>
      <c r="E3" s="121">
        <v>2582</v>
      </c>
      <c r="F3" s="84">
        <f t="shared" si="0"/>
        <v>0.0031055751207590015</v>
      </c>
      <c r="G3" s="84">
        <f t="shared" si="1"/>
        <v>0.17577413479052822</v>
      </c>
      <c r="H3" s="59">
        <f t="shared" si="2"/>
        <v>386</v>
      </c>
      <c r="I3" s="86">
        <f aca="true" t="shared" si="3" ref="I3:I26">H3/$H$26</f>
        <v>0.018248002647378622</v>
      </c>
      <c r="J3" s="58">
        <f aca="true" t="shared" si="4" ref="J3:J26">E3-D3</f>
        <v>96</v>
      </c>
      <c r="M3" s="78"/>
      <c r="N3" s="79"/>
      <c r="V3" s="3"/>
      <c r="W3" s="11"/>
    </row>
    <row r="4" spans="1:23" ht="15">
      <c r="A4" s="91">
        <v>12</v>
      </c>
      <c r="B4" s="88" t="s">
        <v>12</v>
      </c>
      <c r="C4" s="59">
        <v>1353</v>
      </c>
      <c r="D4" s="59">
        <v>1368</v>
      </c>
      <c r="E4" s="121">
        <v>1250</v>
      </c>
      <c r="F4" s="84">
        <f t="shared" si="0"/>
        <v>0.0015034736254642726</v>
      </c>
      <c r="G4" s="84">
        <f t="shared" si="1"/>
        <v>-0.07612712490761271</v>
      </c>
      <c r="H4" s="59">
        <f t="shared" si="2"/>
        <v>-103</v>
      </c>
      <c r="I4" s="86">
        <f t="shared" si="3"/>
        <v>-0.00486928568051813</v>
      </c>
      <c r="J4" s="58">
        <f t="shared" si="4"/>
        <v>-118</v>
      </c>
      <c r="M4" s="78"/>
      <c r="N4" s="79"/>
      <c r="V4" s="3"/>
      <c r="W4" s="11"/>
    </row>
    <row r="5" spans="1:23" ht="15">
      <c r="A5" s="91">
        <v>13</v>
      </c>
      <c r="B5" s="88" t="s">
        <v>13</v>
      </c>
      <c r="C5" s="59">
        <v>127230</v>
      </c>
      <c r="D5" s="59">
        <v>122293</v>
      </c>
      <c r="E5" s="121">
        <v>121526</v>
      </c>
      <c r="F5" s="84">
        <f t="shared" si="0"/>
        <v>0.14616890864653695</v>
      </c>
      <c r="G5" s="84">
        <f t="shared" si="1"/>
        <v>-0.04483219366501611</v>
      </c>
      <c r="H5" s="59">
        <f t="shared" si="2"/>
        <v>-5704</v>
      </c>
      <c r="I5" s="86">
        <f t="shared" si="3"/>
        <v>-0.269654422540538</v>
      </c>
      <c r="J5" s="58">
        <f t="shared" si="4"/>
        <v>-767</v>
      </c>
      <c r="M5" s="78"/>
      <c r="N5" s="79"/>
      <c r="V5" s="3"/>
      <c r="W5" s="11"/>
    </row>
    <row r="6" spans="1:23" ht="15">
      <c r="A6" s="91">
        <v>14</v>
      </c>
      <c r="B6" s="88" t="s">
        <v>14</v>
      </c>
      <c r="C6" s="59">
        <v>242300</v>
      </c>
      <c r="D6" s="59">
        <v>242710</v>
      </c>
      <c r="E6" s="121">
        <v>240886</v>
      </c>
      <c r="F6" s="84">
        <f t="shared" si="0"/>
        <v>0.2897325981948694</v>
      </c>
      <c r="G6" s="84">
        <f t="shared" si="1"/>
        <v>-0.005835740817168799</v>
      </c>
      <c r="H6" s="59">
        <f t="shared" si="2"/>
        <v>-1414</v>
      </c>
      <c r="I6" s="86">
        <f t="shared" si="3"/>
        <v>-0.06684631021604501</v>
      </c>
      <c r="J6" s="58">
        <f t="shared" si="4"/>
        <v>-1824</v>
      </c>
      <c r="M6" s="78"/>
      <c r="N6" s="79"/>
      <c r="V6" s="3"/>
      <c r="W6" s="11"/>
    </row>
    <row r="7" spans="1:23" ht="15">
      <c r="A7" s="91">
        <v>15</v>
      </c>
      <c r="B7" s="88" t="s">
        <v>15</v>
      </c>
      <c r="C7" s="59">
        <v>12720</v>
      </c>
      <c r="D7" s="59">
        <v>12838</v>
      </c>
      <c r="E7" s="121">
        <v>12788</v>
      </c>
      <c r="F7" s="84">
        <f t="shared" si="0"/>
        <v>0.015381136577949695</v>
      </c>
      <c r="G7" s="84">
        <f t="shared" si="1"/>
        <v>0.005345911949685534</v>
      </c>
      <c r="H7" s="59">
        <f t="shared" si="2"/>
        <v>68</v>
      </c>
      <c r="I7" s="86">
        <f t="shared" si="3"/>
        <v>0.003214674041507115</v>
      </c>
      <c r="J7" s="58">
        <f t="shared" si="4"/>
        <v>-50</v>
      </c>
      <c r="M7" s="78"/>
      <c r="N7" s="79"/>
      <c r="V7" s="3"/>
      <c r="W7" s="11"/>
    </row>
    <row r="8" spans="1:23" ht="15">
      <c r="A8" s="91">
        <v>16</v>
      </c>
      <c r="B8" s="88" t="s">
        <v>16</v>
      </c>
      <c r="C8" s="59">
        <v>9497</v>
      </c>
      <c r="D8" s="59">
        <v>10159</v>
      </c>
      <c r="E8" s="121">
        <v>10280</v>
      </c>
      <c r="F8" s="84">
        <f t="shared" si="0"/>
        <v>0.012364567095818178</v>
      </c>
      <c r="G8" s="84">
        <f t="shared" si="1"/>
        <v>0.0824470885542803</v>
      </c>
      <c r="H8" s="59">
        <f t="shared" si="2"/>
        <v>783</v>
      </c>
      <c r="I8" s="86">
        <f t="shared" si="3"/>
        <v>0.03701602609558928</v>
      </c>
      <c r="J8" s="58">
        <f t="shared" si="4"/>
        <v>121</v>
      </c>
      <c r="M8" s="78"/>
      <c r="N8" s="79"/>
      <c r="V8" s="3"/>
      <c r="W8" s="11"/>
    </row>
    <row r="9" spans="1:23" ht="15">
      <c r="A9" s="91">
        <v>17</v>
      </c>
      <c r="B9" s="88" t="s">
        <v>17</v>
      </c>
      <c r="C9" s="59">
        <v>8963</v>
      </c>
      <c r="D9" s="59">
        <v>9303</v>
      </c>
      <c r="E9" s="121">
        <v>9420</v>
      </c>
      <c r="F9" s="84">
        <f t="shared" si="0"/>
        <v>0.011330177241498759</v>
      </c>
      <c r="G9" s="84">
        <f t="shared" si="1"/>
        <v>0.050987392614080106</v>
      </c>
      <c r="H9" s="59">
        <f t="shared" si="2"/>
        <v>457</v>
      </c>
      <c r="I9" s="86">
        <f t="shared" si="3"/>
        <v>0.02160450054365811</v>
      </c>
      <c r="J9" s="58">
        <f t="shared" si="4"/>
        <v>117</v>
      </c>
      <c r="M9" s="78"/>
      <c r="N9" s="79"/>
      <c r="V9" s="3"/>
      <c r="W9" s="11"/>
    </row>
    <row r="10" spans="1:23" ht="15">
      <c r="A10" s="91">
        <v>18</v>
      </c>
      <c r="B10" s="88" t="s">
        <v>18</v>
      </c>
      <c r="C10" s="59">
        <v>15555</v>
      </c>
      <c r="D10" s="59">
        <v>14998</v>
      </c>
      <c r="E10" s="121">
        <v>15008</v>
      </c>
      <c r="F10" s="84">
        <f t="shared" si="0"/>
        <v>0.018051305736774242</v>
      </c>
      <c r="G10" s="84">
        <f t="shared" si="1"/>
        <v>-0.03516554162648666</v>
      </c>
      <c r="H10" s="59">
        <f t="shared" si="2"/>
        <v>-547</v>
      </c>
      <c r="I10" s="86">
        <f t="shared" si="3"/>
        <v>-0.025859216186829292</v>
      </c>
      <c r="J10" s="58">
        <f t="shared" si="4"/>
        <v>10</v>
      </c>
      <c r="M10" s="78"/>
      <c r="N10" s="79"/>
      <c r="V10" s="3"/>
      <c r="W10" s="11"/>
    </row>
    <row r="11" spans="1:23" ht="15">
      <c r="A11" s="91">
        <v>19</v>
      </c>
      <c r="B11" s="88" t="s">
        <v>19</v>
      </c>
      <c r="C11" s="59">
        <v>975</v>
      </c>
      <c r="D11" s="59">
        <v>974</v>
      </c>
      <c r="E11" s="121">
        <v>967</v>
      </c>
      <c r="F11" s="84">
        <f t="shared" si="0"/>
        <v>0.0011630871966591613</v>
      </c>
      <c r="G11" s="84">
        <f t="shared" si="1"/>
        <v>-0.008205128205128205</v>
      </c>
      <c r="H11" s="59">
        <f t="shared" si="2"/>
        <v>-8</v>
      </c>
      <c r="I11" s="86">
        <f t="shared" si="3"/>
        <v>-0.0003781969460596606</v>
      </c>
      <c r="J11" s="58">
        <f t="shared" si="4"/>
        <v>-7</v>
      </c>
      <c r="M11" s="78"/>
      <c r="N11" s="79"/>
      <c r="V11" s="3"/>
      <c r="W11" s="11"/>
    </row>
    <row r="12" spans="1:10" ht="15">
      <c r="A12" s="91">
        <v>20</v>
      </c>
      <c r="B12" s="88" t="s">
        <v>20</v>
      </c>
      <c r="C12" s="59">
        <v>15869</v>
      </c>
      <c r="D12" s="59">
        <v>16633</v>
      </c>
      <c r="E12" s="121">
        <v>16650</v>
      </c>
      <c r="F12" s="84">
        <f t="shared" si="0"/>
        <v>0.020026268691184113</v>
      </c>
      <c r="G12" s="84">
        <f t="shared" si="1"/>
        <v>0.04921545150923184</v>
      </c>
      <c r="H12" s="59">
        <f t="shared" si="2"/>
        <v>781</v>
      </c>
      <c r="I12" s="86">
        <f t="shared" si="3"/>
        <v>0.03692147685907436</v>
      </c>
      <c r="J12" s="58">
        <f t="shared" si="4"/>
        <v>17</v>
      </c>
    </row>
    <row r="13" spans="1:14" ht="15">
      <c r="A13" s="91">
        <v>21</v>
      </c>
      <c r="B13" s="88" t="s">
        <v>21</v>
      </c>
      <c r="C13" s="59">
        <v>6579</v>
      </c>
      <c r="D13" s="59">
        <v>6922</v>
      </c>
      <c r="E13" s="121">
        <v>6836</v>
      </c>
      <c r="F13" s="84">
        <f t="shared" si="0"/>
        <v>0.008222196562939014</v>
      </c>
      <c r="G13" s="84">
        <f t="shared" si="1"/>
        <v>0.03906368749050008</v>
      </c>
      <c r="H13" s="59">
        <f t="shared" si="2"/>
        <v>257</v>
      </c>
      <c r="I13" s="86">
        <f t="shared" si="3"/>
        <v>0.012149576892166596</v>
      </c>
      <c r="J13" s="58">
        <f t="shared" si="4"/>
        <v>-86</v>
      </c>
      <c r="M13" s="3"/>
      <c r="N13" s="11"/>
    </row>
    <row r="14" spans="1:14" ht="15">
      <c r="A14" s="91">
        <v>22</v>
      </c>
      <c r="B14" s="88" t="s">
        <v>22</v>
      </c>
      <c r="C14" s="59">
        <v>35754</v>
      </c>
      <c r="D14" s="59">
        <v>38524</v>
      </c>
      <c r="E14" s="121">
        <v>38883</v>
      </c>
      <c r="F14" s="84">
        <f t="shared" si="0"/>
        <v>0.04676765198314185</v>
      </c>
      <c r="G14" s="84">
        <f t="shared" si="1"/>
        <v>0.08751468367175701</v>
      </c>
      <c r="H14" s="59">
        <f t="shared" si="2"/>
        <v>3129</v>
      </c>
      <c r="I14" s="86">
        <f t="shared" si="3"/>
        <v>0.14792228052758474</v>
      </c>
      <c r="J14" s="58">
        <f t="shared" si="4"/>
        <v>359</v>
      </c>
      <c r="M14" s="3"/>
      <c r="N14" s="11"/>
    </row>
    <row r="15" spans="1:14" ht="15">
      <c r="A15" s="91">
        <v>23</v>
      </c>
      <c r="B15" s="88" t="s">
        <v>23</v>
      </c>
      <c r="C15" s="59">
        <v>26076</v>
      </c>
      <c r="D15" s="59">
        <v>27785</v>
      </c>
      <c r="E15" s="121">
        <v>28273</v>
      </c>
      <c r="F15" s="84">
        <f t="shared" si="0"/>
        <v>0.03400616785020111</v>
      </c>
      <c r="G15" s="84">
        <f t="shared" si="1"/>
        <v>0.08425371989568953</v>
      </c>
      <c r="H15" s="59">
        <f t="shared" si="2"/>
        <v>2197</v>
      </c>
      <c r="I15" s="86">
        <f t="shared" si="3"/>
        <v>0.10386233631163429</v>
      </c>
      <c r="J15" s="58">
        <f t="shared" si="4"/>
        <v>488</v>
      </c>
      <c r="M15" s="3"/>
      <c r="N15" s="11"/>
    </row>
    <row r="16" spans="1:23" ht="15">
      <c r="A16" s="91">
        <v>24</v>
      </c>
      <c r="B16" s="88" t="s">
        <v>24</v>
      </c>
      <c r="C16" s="59">
        <v>11415</v>
      </c>
      <c r="D16" s="59">
        <v>11524</v>
      </c>
      <c r="E16" s="121">
        <v>11407</v>
      </c>
      <c r="F16" s="84">
        <f t="shared" si="0"/>
        <v>0.013720098916536767</v>
      </c>
      <c r="G16" s="84">
        <f t="shared" si="1"/>
        <v>-0.000700832238282961</v>
      </c>
      <c r="H16" s="59">
        <f t="shared" si="2"/>
        <v>-8</v>
      </c>
      <c r="I16" s="86">
        <f t="shared" si="3"/>
        <v>-0.0003781969460596606</v>
      </c>
      <c r="J16" s="58">
        <f t="shared" si="4"/>
        <v>-117</v>
      </c>
      <c r="M16" s="3"/>
      <c r="N16" s="11"/>
      <c r="V16" s="12"/>
      <c r="W16" s="12"/>
    </row>
    <row r="17" spans="1:14" ht="15">
      <c r="A17" s="91">
        <v>25</v>
      </c>
      <c r="B17" s="88" t="s">
        <v>25</v>
      </c>
      <c r="C17" s="59">
        <v>48846</v>
      </c>
      <c r="D17" s="59">
        <v>53624</v>
      </c>
      <c r="E17" s="121">
        <v>53833</v>
      </c>
      <c r="F17" s="84">
        <f t="shared" si="0"/>
        <v>0.06474919654369456</v>
      </c>
      <c r="G17" s="84">
        <f t="shared" si="1"/>
        <v>0.1020963845555419</v>
      </c>
      <c r="H17" s="59">
        <f t="shared" si="2"/>
        <v>4987</v>
      </c>
      <c r="I17" s="86">
        <f t="shared" si="3"/>
        <v>0.2357585212499409</v>
      </c>
      <c r="J17" s="58">
        <f t="shared" si="4"/>
        <v>209</v>
      </c>
      <c r="M17" s="3"/>
      <c r="N17" s="11"/>
    </row>
    <row r="18" spans="1:14" ht="15">
      <c r="A18" s="91">
        <v>26</v>
      </c>
      <c r="B18" s="88" t="s">
        <v>26</v>
      </c>
      <c r="C18" s="59">
        <v>10171</v>
      </c>
      <c r="D18" s="59">
        <v>11325</v>
      </c>
      <c r="E18" s="121">
        <v>11201</v>
      </c>
      <c r="F18" s="84">
        <f t="shared" si="0"/>
        <v>0.013472326463060255</v>
      </c>
      <c r="G18" s="84">
        <f t="shared" si="1"/>
        <v>0.10126831186707305</v>
      </c>
      <c r="H18" s="59">
        <f t="shared" si="2"/>
        <v>1030</v>
      </c>
      <c r="I18" s="86">
        <f t="shared" si="3"/>
        <v>0.048692856805181296</v>
      </c>
      <c r="J18" s="58">
        <f t="shared" si="4"/>
        <v>-124</v>
      </c>
      <c r="M18" s="3"/>
      <c r="N18" s="11"/>
    </row>
    <row r="19" spans="1:14" ht="15">
      <c r="A19" s="91">
        <v>27</v>
      </c>
      <c r="B19" s="88" t="s">
        <v>27</v>
      </c>
      <c r="C19" s="59">
        <v>24493</v>
      </c>
      <c r="D19" s="59">
        <v>27021</v>
      </c>
      <c r="E19" s="121">
        <v>27325</v>
      </c>
      <c r="F19" s="84">
        <f t="shared" si="0"/>
        <v>0.032865933452649</v>
      </c>
      <c r="G19" s="84">
        <f t="shared" si="1"/>
        <v>0.11562487241252603</v>
      </c>
      <c r="H19" s="59">
        <f t="shared" si="2"/>
        <v>2832</v>
      </c>
      <c r="I19" s="86">
        <f t="shared" si="3"/>
        <v>0.13388171890511985</v>
      </c>
      <c r="J19" s="58">
        <f t="shared" si="4"/>
        <v>304</v>
      </c>
      <c r="M19" s="3"/>
      <c r="N19" s="11"/>
    </row>
    <row r="20" spans="1:14" ht="15">
      <c r="A20" s="91">
        <v>28</v>
      </c>
      <c r="B20" s="88" t="s">
        <v>28</v>
      </c>
      <c r="C20" s="59">
        <v>22820</v>
      </c>
      <c r="D20" s="59">
        <v>18538</v>
      </c>
      <c r="E20" s="121">
        <v>18568</v>
      </c>
      <c r="F20" s="84">
        <f t="shared" si="0"/>
        <v>0.02233319862209649</v>
      </c>
      <c r="G20" s="84">
        <f t="shared" si="1"/>
        <v>-0.18632778264680105</v>
      </c>
      <c r="H20" s="59">
        <f t="shared" si="2"/>
        <v>-4252</v>
      </c>
      <c r="I20" s="86">
        <f t="shared" si="3"/>
        <v>-0.20101167683070958</v>
      </c>
      <c r="J20" s="58">
        <f t="shared" si="4"/>
        <v>30</v>
      </c>
      <c r="M20" s="3"/>
      <c r="N20" s="11"/>
    </row>
    <row r="21" spans="1:14" ht="15">
      <c r="A21" s="91">
        <v>29</v>
      </c>
      <c r="B21" s="88" t="s">
        <v>29</v>
      </c>
      <c r="C21" s="59">
        <v>21059</v>
      </c>
      <c r="D21" s="59">
        <v>23134</v>
      </c>
      <c r="E21" s="121">
        <v>23360</v>
      </c>
      <c r="F21" s="84">
        <f t="shared" si="0"/>
        <v>0.028096915112676327</v>
      </c>
      <c r="G21" s="84">
        <f t="shared" si="1"/>
        <v>0.10926444750462985</v>
      </c>
      <c r="H21" s="59">
        <f t="shared" si="2"/>
        <v>2301</v>
      </c>
      <c r="I21" s="86">
        <f t="shared" si="3"/>
        <v>0.10877889661040988</v>
      </c>
      <c r="J21" s="58">
        <f t="shared" si="4"/>
        <v>226</v>
      </c>
      <c r="M21" s="3"/>
      <c r="N21" s="11"/>
    </row>
    <row r="22" spans="1:14" ht="15">
      <c r="A22" s="91">
        <v>30</v>
      </c>
      <c r="B22" s="88" t="s">
        <v>30</v>
      </c>
      <c r="C22" s="59">
        <v>2621</v>
      </c>
      <c r="D22" s="59">
        <v>2838</v>
      </c>
      <c r="E22" s="121">
        <v>2880</v>
      </c>
      <c r="F22" s="84">
        <f t="shared" si="0"/>
        <v>0.003464003233069684</v>
      </c>
      <c r="G22" s="84">
        <f t="shared" si="1"/>
        <v>0.09881724532621138</v>
      </c>
      <c r="H22" s="59">
        <f t="shared" si="2"/>
        <v>259</v>
      </c>
      <c r="I22" s="86">
        <f t="shared" si="3"/>
        <v>0.012244126128681511</v>
      </c>
      <c r="J22" s="58">
        <f t="shared" si="4"/>
        <v>42</v>
      </c>
      <c r="M22" s="3"/>
      <c r="N22" s="11"/>
    </row>
    <row r="23" spans="1:14" ht="15">
      <c r="A23" s="91">
        <v>31</v>
      </c>
      <c r="B23" s="88" t="s">
        <v>31</v>
      </c>
      <c r="C23" s="59">
        <v>19915</v>
      </c>
      <c r="D23" s="59">
        <v>21221</v>
      </c>
      <c r="E23" s="121">
        <v>22083</v>
      </c>
      <c r="F23" s="84">
        <f t="shared" si="0"/>
        <v>0.026560966456902025</v>
      </c>
      <c r="G23" s="84">
        <f t="shared" si="1"/>
        <v>0.10886266633191062</v>
      </c>
      <c r="H23" s="59">
        <f t="shared" si="2"/>
        <v>2168</v>
      </c>
      <c r="I23" s="86">
        <f t="shared" si="3"/>
        <v>0.10249137238216802</v>
      </c>
      <c r="J23" s="58">
        <f t="shared" si="4"/>
        <v>862</v>
      </c>
      <c r="M23" s="3"/>
      <c r="N23" s="11"/>
    </row>
    <row r="24" spans="1:10" ht="15">
      <c r="A24" s="91">
        <v>32</v>
      </c>
      <c r="B24" s="88" t="s">
        <v>32</v>
      </c>
      <c r="C24" s="59">
        <v>12974</v>
      </c>
      <c r="D24" s="59">
        <v>14748</v>
      </c>
      <c r="E24" s="121">
        <v>14875</v>
      </c>
      <c r="F24" s="84">
        <f t="shared" si="0"/>
        <v>0.017891336143024846</v>
      </c>
      <c r="G24" s="84">
        <f t="shared" si="1"/>
        <v>0.14652381686449822</v>
      </c>
      <c r="H24" s="59">
        <f t="shared" si="2"/>
        <v>1901</v>
      </c>
      <c r="I24" s="86">
        <f t="shared" si="3"/>
        <v>0.08986904930742684</v>
      </c>
      <c r="J24" s="58">
        <f t="shared" si="4"/>
        <v>127</v>
      </c>
    </row>
    <row r="25" spans="1:10" ht="15" thickBot="1">
      <c r="A25" s="91">
        <v>33</v>
      </c>
      <c r="B25" s="88" t="s">
        <v>33</v>
      </c>
      <c r="C25" s="59">
        <v>16769</v>
      </c>
      <c r="D25" s="59">
        <v>21699</v>
      </c>
      <c r="E25" s="121">
        <v>21489</v>
      </c>
      <c r="F25" s="84">
        <f t="shared" si="0"/>
        <v>0.025846515790081404</v>
      </c>
      <c r="G25" s="84">
        <f t="shared" si="1"/>
        <v>0.2814717633728904</v>
      </c>
      <c r="H25" s="59">
        <f t="shared" si="2"/>
        <v>4720</v>
      </c>
      <c r="I25" s="86">
        <f t="shared" si="3"/>
        <v>0.22313619817519972</v>
      </c>
      <c r="J25" s="58">
        <f t="shared" si="4"/>
        <v>-210</v>
      </c>
    </row>
    <row r="26" spans="1:23" s="12" customFormat="1" ht="15" thickBot="1">
      <c r="A26" s="144" t="s">
        <v>255</v>
      </c>
      <c r="B26" s="149"/>
      <c r="C26" s="117">
        <v>810255</v>
      </c>
      <c r="D26" s="93">
        <v>829401</v>
      </c>
      <c r="E26" s="93">
        <v>831408</v>
      </c>
      <c r="F26" s="94">
        <f t="shared" si="0"/>
        <v>1</v>
      </c>
      <c r="G26" s="94">
        <f t="shared" si="1"/>
        <v>0.026106596071607088</v>
      </c>
      <c r="H26" s="93">
        <f t="shared" si="2"/>
        <v>21153</v>
      </c>
      <c r="I26" s="95">
        <f t="shared" si="3"/>
        <v>1</v>
      </c>
      <c r="J26" s="92">
        <f t="shared" si="4"/>
        <v>2007</v>
      </c>
      <c r="M26" s="34"/>
      <c r="N26" s="34"/>
      <c r="V26" s="8"/>
      <c r="W26" s="8"/>
    </row>
    <row r="27" spans="8:9" ht="15">
      <c r="H27" s="22"/>
      <c r="I27" s="22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L89"/>
  <sheetViews>
    <sheetView workbookViewId="0" topLeftCell="A1">
      <pane ySplit="1" topLeftCell="A74" activePane="bottomLeft" state="frozen"/>
      <selection pane="bottomLeft" activeCell="C85" sqref="C85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57421875" style="8" customWidth="1"/>
    <col min="4" max="4" width="12.57421875" style="8" bestFit="1" customWidth="1"/>
    <col min="5" max="5" width="12.57421875" style="8" customWidth="1"/>
    <col min="6" max="6" width="19.28125" style="8" customWidth="1"/>
    <col min="7" max="7" width="18.140625" style="8" customWidth="1"/>
    <col min="8" max="8" width="30.421875" style="8" customWidth="1"/>
    <col min="9" max="9" width="27.421875" style="8" customWidth="1"/>
    <col min="10" max="10" width="22.28125" style="8" customWidth="1"/>
    <col min="11" max="11" width="30.421875" style="8" customWidth="1"/>
    <col min="12" max="12" width="9.140625" style="8" customWidth="1"/>
    <col min="13" max="15" width="9.140625" style="10" customWidth="1"/>
    <col min="16" max="19" width="9.140625" style="8" customWidth="1"/>
    <col min="20" max="20" width="9.28125" style="8" customWidth="1"/>
    <col min="21" max="21" width="12.00390625" style="8" customWidth="1"/>
    <col min="22" max="24" width="9.140625" style="10" customWidth="1"/>
    <col min="25" max="29" width="9.140625" style="8" customWidth="1"/>
    <col min="30" max="31" width="9.140625" style="10" customWidth="1"/>
    <col min="32" max="16384" width="9.140625" style="8" customWidth="1"/>
  </cols>
  <sheetData>
    <row r="1" spans="1:11" ht="58.5" thickBot="1">
      <c r="A1" s="4" t="s">
        <v>92</v>
      </c>
      <c r="B1" s="4" t="s">
        <v>175</v>
      </c>
      <c r="C1" s="4">
        <v>41760</v>
      </c>
      <c r="D1" s="4">
        <v>42095</v>
      </c>
      <c r="E1" s="4">
        <v>42125</v>
      </c>
      <c r="F1" s="1" t="s">
        <v>287</v>
      </c>
      <c r="G1" s="1" t="s">
        <v>276</v>
      </c>
      <c r="H1" s="1" t="s">
        <v>288</v>
      </c>
      <c r="I1" s="1" t="s">
        <v>289</v>
      </c>
      <c r="J1" s="1" t="s">
        <v>278</v>
      </c>
      <c r="K1" s="39" t="s">
        <v>290</v>
      </c>
    </row>
    <row r="2" spans="1:38" ht="15">
      <c r="A2" s="97">
        <v>1</v>
      </c>
      <c r="B2" s="98" t="s">
        <v>93</v>
      </c>
      <c r="C2" s="81">
        <v>63161</v>
      </c>
      <c r="D2" s="81">
        <v>69543</v>
      </c>
      <c r="E2" s="123">
        <v>69553</v>
      </c>
      <c r="F2" s="125">
        <f>E2/4a_İl!E2</f>
        <v>0.23778234367040788</v>
      </c>
      <c r="G2" s="83">
        <f aca="true" t="shared" si="0" ref="G2:G33">E2/$E$83</f>
        <v>0.018837075398676073</v>
      </c>
      <c r="H2" s="83">
        <f aca="true" t="shared" si="1" ref="H2:H33">(E2-C2)/C2</f>
        <v>0.10120169091686325</v>
      </c>
      <c r="I2" s="82">
        <f aca="true" t="shared" si="2" ref="I2:I33">E2-C2</f>
        <v>6392</v>
      </c>
      <c r="J2" s="85">
        <f>I2/$I$83</f>
        <v>0.019980494636024908</v>
      </c>
      <c r="K2" s="81">
        <f aca="true" t="shared" si="3" ref="K2:K33">E2-D2</f>
        <v>10</v>
      </c>
      <c r="L2" s="19"/>
      <c r="M2" s="50"/>
      <c r="N2" s="122"/>
      <c r="P2" s="6"/>
      <c r="Q2" s="11"/>
      <c r="T2" s="28"/>
      <c r="U2" s="50"/>
      <c r="V2" s="50"/>
      <c r="W2" s="122"/>
      <c r="AD2" s="50"/>
      <c r="AE2" s="47"/>
      <c r="AK2" s="6"/>
      <c r="AL2" s="11"/>
    </row>
    <row r="3" spans="1:38" ht="15">
      <c r="A3" s="99">
        <v>2</v>
      </c>
      <c r="B3" s="100" t="s">
        <v>94</v>
      </c>
      <c r="C3" s="58">
        <v>7337</v>
      </c>
      <c r="D3" s="58">
        <v>8077</v>
      </c>
      <c r="E3" s="124">
        <v>8129</v>
      </c>
      <c r="F3" s="126">
        <f>E3/4a_İl!E3</f>
        <v>0.17534890743976358</v>
      </c>
      <c r="G3" s="84">
        <f t="shared" si="0"/>
        <v>0.002201581325260417</v>
      </c>
      <c r="H3" s="84">
        <f t="shared" si="1"/>
        <v>0.10794602698650675</v>
      </c>
      <c r="I3" s="59">
        <f t="shared" si="2"/>
        <v>792</v>
      </c>
      <c r="J3" s="86">
        <f aca="true" t="shared" si="4" ref="J3:J66">I3/$I$83</f>
        <v>0.0024756808122233616</v>
      </c>
      <c r="K3" s="58">
        <f t="shared" si="3"/>
        <v>52</v>
      </c>
      <c r="L3" s="19"/>
      <c r="M3" s="50"/>
      <c r="N3" s="122"/>
      <c r="P3" s="6"/>
      <c r="Q3" s="11"/>
      <c r="T3" s="49"/>
      <c r="U3" s="50"/>
      <c r="V3" s="50"/>
      <c r="W3" s="122"/>
      <c r="AD3" s="50"/>
      <c r="AE3" s="47"/>
      <c r="AK3" s="6"/>
      <c r="AL3" s="11"/>
    </row>
    <row r="4" spans="1:38" ht="15">
      <c r="A4" s="99">
        <v>3</v>
      </c>
      <c r="B4" s="100" t="s">
        <v>95</v>
      </c>
      <c r="C4" s="58">
        <v>14569</v>
      </c>
      <c r="D4" s="58">
        <v>16721</v>
      </c>
      <c r="E4" s="124">
        <v>16860</v>
      </c>
      <c r="F4" s="126">
        <f>E4/4a_İl!E4</f>
        <v>0.1929392916404417</v>
      </c>
      <c r="G4" s="84">
        <f t="shared" si="0"/>
        <v>0.0045662026256477585</v>
      </c>
      <c r="H4" s="84">
        <f t="shared" si="1"/>
        <v>0.1572516988125472</v>
      </c>
      <c r="I4" s="59">
        <f t="shared" si="2"/>
        <v>2291</v>
      </c>
      <c r="J4" s="86">
        <f t="shared" si="4"/>
        <v>0.007161344369701668</v>
      </c>
      <c r="K4" s="58">
        <f t="shared" si="3"/>
        <v>139</v>
      </c>
      <c r="L4" s="19"/>
      <c r="M4" s="50"/>
      <c r="N4" s="122"/>
      <c r="P4" s="6"/>
      <c r="Q4" s="11"/>
      <c r="T4" s="28"/>
      <c r="U4" s="50"/>
      <c r="V4" s="50"/>
      <c r="W4" s="122"/>
      <c r="AD4" s="50"/>
      <c r="AE4" s="47"/>
      <c r="AK4" s="6"/>
      <c r="AL4" s="11"/>
    </row>
    <row r="5" spans="1:38" ht="15">
      <c r="A5" s="99">
        <v>4</v>
      </c>
      <c r="B5" s="100" t="s">
        <v>96</v>
      </c>
      <c r="C5" s="58">
        <v>2526</v>
      </c>
      <c r="D5" s="58">
        <v>2991</v>
      </c>
      <c r="E5" s="124">
        <v>2852</v>
      </c>
      <c r="F5" s="126">
        <f>E5/4a_İl!E5</f>
        <v>0.12455780233218326</v>
      </c>
      <c r="G5" s="84">
        <f t="shared" si="0"/>
        <v>0.0007724086529268926</v>
      </c>
      <c r="H5" s="84">
        <f t="shared" si="1"/>
        <v>0.1290577988915281</v>
      </c>
      <c r="I5" s="59">
        <f t="shared" si="2"/>
        <v>326</v>
      </c>
      <c r="J5" s="86">
        <f t="shared" si="4"/>
        <v>0.0010190302333141614</v>
      </c>
      <c r="K5" s="58">
        <f t="shared" si="3"/>
        <v>-139</v>
      </c>
      <c r="L5" s="19"/>
      <c r="M5" s="50"/>
      <c r="N5" s="122"/>
      <c r="P5" s="6"/>
      <c r="Q5" s="11"/>
      <c r="T5" s="49"/>
      <c r="U5" s="50"/>
      <c r="V5" s="50"/>
      <c r="W5" s="122"/>
      <c r="AD5" s="50"/>
      <c r="AE5" s="47"/>
      <c r="AK5" s="6"/>
      <c r="AL5" s="11"/>
    </row>
    <row r="6" spans="1:38" ht="15">
      <c r="A6" s="99">
        <v>5</v>
      </c>
      <c r="B6" s="100" t="s">
        <v>97</v>
      </c>
      <c r="C6" s="58">
        <v>7740</v>
      </c>
      <c r="D6" s="58">
        <v>9118</v>
      </c>
      <c r="E6" s="124">
        <v>9134</v>
      </c>
      <c r="F6" s="126">
        <f>E6/4a_İl!E6</f>
        <v>0.23314699951502157</v>
      </c>
      <c r="G6" s="84">
        <f t="shared" si="0"/>
        <v>0.0024737660013444025</v>
      </c>
      <c r="H6" s="84">
        <f t="shared" si="1"/>
        <v>0.18010335917312661</v>
      </c>
      <c r="I6" s="59">
        <f t="shared" si="2"/>
        <v>1394</v>
      </c>
      <c r="J6" s="86">
        <f t="shared" si="4"/>
        <v>0.004357448298282027</v>
      </c>
      <c r="K6" s="58">
        <f t="shared" si="3"/>
        <v>16</v>
      </c>
      <c r="L6" s="19"/>
      <c r="M6" s="50"/>
      <c r="N6" s="122"/>
      <c r="P6" s="6"/>
      <c r="Q6" s="11"/>
      <c r="T6" s="28"/>
      <c r="U6" s="50"/>
      <c r="V6" s="50"/>
      <c r="W6" s="122"/>
      <c r="AD6" s="50"/>
      <c r="AE6" s="47"/>
      <c r="AK6" s="6"/>
      <c r="AL6" s="11"/>
    </row>
    <row r="7" spans="1:38" ht="15">
      <c r="A7" s="99">
        <v>6</v>
      </c>
      <c r="B7" s="100" t="s">
        <v>98</v>
      </c>
      <c r="C7" s="58">
        <v>297268</v>
      </c>
      <c r="D7" s="58">
        <v>379789</v>
      </c>
      <c r="E7" s="124">
        <v>349609</v>
      </c>
      <c r="F7" s="126">
        <f>E7/4a_İl!E7</f>
        <v>0.29721731501333876</v>
      </c>
      <c r="G7" s="84">
        <f t="shared" si="0"/>
        <v>0.09468478847865287</v>
      </c>
      <c r="H7" s="84">
        <f t="shared" si="1"/>
        <v>0.17607344214648063</v>
      </c>
      <c r="I7" s="59">
        <f t="shared" si="2"/>
        <v>52341</v>
      </c>
      <c r="J7" s="86">
        <f t="shared" si="4"/>
        <v>0.16361061791992798</v>
      </c>
      <c r="K7" s="58">
        <f t="shared" si="3"/>
        <v>-30180</v>
      </c>
      <c r="L7" s="19"/>
      <c r="M7" s="50"/>
      <c r="N7" s="122"/>
      <c r="P7" s="5"/>
      <c r="Q7" s="11"/>
      <c r="T7" s="49"/>
      <c r="U7" s="50"/>
      <c r="V7" s="50"/>
      <c r="W7" s="122"/>
      <c r="AD7" s="50"/>
      <c r="AE7" s="47"/>
      <c r="AK7" s="6"/>
      <c r="AL7" s="11"/>
    </row>
    <row r="8" spans="1:38" ht="15">
      <c r="A8" s="99">
        <v>7</v>
      </c>
      <c r="B8" s="100" t="s">
        <v>99</v>
      </c>
      <c r="C8" s="58">
        <v>157955</v>
      </c>
      <c r="D8" s="58">
        <v>158795</v>
      </c>
      <c r="E8" s="124">
        <v>171704</v>
      </c>
      <c r="F8" s="126">
        <f>E8/4a_İl!E8</f>
        <v>0.29185477291270057</v>
      </c>
      <c r="G8" s="84">
        <f t="shared" si="0"/>
        <v>0.046502684201318076</v>
      </c>
      <c r="H8" s="84">
        <f t="shared" si="1"/>
        <v>0.0870437782912855</v>
      </c>
      <c r="I8" s="59">
        <f t="shared" si="2"/>
        <v>13749</v>
      </c>
      <c r="J8" s="86">
        <f t="shared" si="4"/>
        <v>0.042977443797044185</v>
      </c>
      <c r="K8" s="58">
        <f t="shared" si="3"/>
        <v>12909</v>
      </c>
      <c r="L8" s="19"/>
      <c r="M8" s="50"/>
      <c r="N8" s="122"/>
      <c r="P8" s="5"/>
      <c r="Q8" s="11"/>
      <c r="T8" s="28"/>
      <c r="U8" s="50"/>
      <c r="V8" s="50"/>
      <c r="W8" s="122"/>
      <c r="AD8" s="50"/>
      <c r="AE8" s="47"/>
      <c r="AK8" s="6"/>
      <c r="AL8" s="11"/>
    </row>
    <row r="9" spans="1:38" ht="15">
      <c r="A9" s="99">
        <v>8</v>
      </c>
      <c r="B9" s="100" t="s">
        <v>100</v>
      </c>
      <c r="C9" s="58">
        <v>3961</v>
      </c>
      <c r="D9" s="58">
        <v>4661</v>
      </c>
      <c r="E9" s="124">
        <v>4833</v>
      </c>
      <c r="F9" s="126">
        <f>E9/4a_İl!E9</f>
        <v>0.19526483778433196</v>
      </c>
      <c r="G9" s="84">
        <f t="shared" si="0"/>
        <v>0.001308923919914331</v>
      </c>
      <c r="H9" s="84">
        <f t="shared" si="1"/>
        <v>0.22014642766978035</v>
      </c>
      <c r="I9" s="59">
        <f t="shared" si="2"/>
        <v>872</v>
      </c>
      <c r="J9" s="86">
        <f t="shared" si="4"/>
        <v>0.002725749581134812</v>
      </c>
      <c r="K9" s="58">
        <f t="shared" si="3"/>
        <v>172</v>
      </c>
      <c r="L9" s="19"/>
      <c r="M9" s="50"/>
      <c r="N9" s="122"/>
      <c r="P9" s="6"/>
      <c r="Q9" s="11"/>
      <c r="T9" s="28"/>
      <c r="U9" s="50"/>
      <c r="V9" s="50"/>
      <c r="W9" s="122"/>
      <c r="AD9" s="50"/>
      <c r="AE9" s="47"/>
      <c r="AK9" s="5"/>
      <c r="AL9" s="11"/>
    </row>
    <row r="10" spans="1:38" ht="15">
      <c r="A10" s="99">
        <v>9</v>
      </c>
      <c r="B10" s="100" t="s">
        <v>101</v>
      </c>
      <c r="C10" s="58">
        <v>39301</v>
      </c>
      <c r="D10" s="58">
        <v>41323</v>
      </c>
      <c r="E10" s="124">
        <v>43369</v>
      </c>
      <c r="F10" s="126">
        <f>E10/4a_İl!E10</f>
        <v>0.28407579896113766</v>
      </c>
      <c r="G10" s="84">
        <f t="shared" si="0"/>
        <v>0.011745648972225246</v>
      </c>
      <c r="H10" s="84">
        <f t="shared" si="1"/>
        <v>0.10350881656955294</v>
      </c>
      <c r="I10" s="59">
        <f t="shared" si="2"/>
        <v>4068</v>
      </c>
      <c r="J10" s="86">
        <f t="shared" si="4"/>
        <v>0.012715996899147266</v>
      </c>
      <c r="K10" s="58">
        <f t="shared" si="3"/>
        <v>2046</v>
      </c>
      <c r="L10" s="19"/>
      <c r="M10" s="50"/>
      <c r="N10" s="122"/>
      <c r="P10" s="6"/>
      <c r="Q10" s="11"/>
      <c r="T10" s="49"/>
      <c r="U10" s="50"/>
      <c r="V10" s="50"/>
      <c r="W10" s="122"/>
      <c r="AD10" s="50"/>
      <c r="AE10" s="47"/>
      <c r="AK10" s="6"/>
      <c r="AL10" s="11"/>
    </row>
    <row r="11" spans="1:38" ht="15">
      <c r="A11" s="99">
        <v>10</v>
      </c>
      <c r="B11" s="100" t="s">
        <v>102</v>
      </c>
      <c r="C11" s="58">
        <v>36404</v>
      </c>
      <c r="D11" s="58">
        <v>40994</v>
      </c>
      <c r="E11" s="124">
        <v>42333</v>
      </c>
      <c r="F11" s="126">
        <f>E11/4a_İl!E11</f>
        <v>0.26089609269074326</v>
      </c>
      <c r="G11" s="84">
        <f t="shared" si="0"/>
        <v>0.011465068549913795</v>
      </c>
      <c r="H11" s="84">
        <f t="shared" si="1"/>
        <v>0.1628667179430832</v>
      </c>
      <c r="I11" s="59">
        <f t="shared" si="2"/>
        <v>5929</v>
      </c>
      <c r="J11" s="86">
        <f t="shared" si="4"/>
        <v>0.018533221635949886</v>
      </c>
      <c r="K11" s="58">
        <f t="shared" si="3"/>
        <v>1339</v>
      </c>
      <c r="L11" s="19"/>
      <c r="M11" s="50"/>
      <c r="N11" s="122"/>
      <c r="P11" s="6"/>
      <c r="Q11" s="11"/>
      <c r="T11" s="49"/>
      <c r="U11" s="50"/>
      <c r="V11" s="50"/>
      <c r="W11" s="122"/>
      <c r="AD11" s="50"/>
      <c r="AE11" s="47"/>
      <c r="AK11" s="6"/>
      <c r="AL11" s="11"/>
    </row>
    <row r="12" spans="1:38" ht="15">
      <c r="A12" s="99">
        <v>11</v>
      </c>
      <c r="B12" s="100" t="s">
        <v>103</v>
      </c>
      <c r="C12" s="58">
        <v>9859</v>
      </c>
      <c r="D12" s="58">
        <v>10468</v>
      </c>
      <c r="E12" s="124">
        <v>10725</v>
      </c>
      <c r="F12" s="126">
        <f>E12/4a_İl!E12</f>
        <v>0.25484744796122044</v>
      </c>
      <c r="G12" s="84">
        <f t="shared" si="0"/>
        <v>0.0029046573641798466</v>
      </c>
      <c r="H12" s="84">
        <f t="shared" si="1"/>
        <v>0.08783852317679278</v>
      </c>
      <c r="I12" s="59">
        <f t="shared" si="2"/>
        <v>866</v>
      </c>
      <c r="J12" s="86">
        <f t="shared" si="4"/>
        <v>0.002706994423466453</v>
      </c>
      <c r="K12" s="58">
        <f t="shared" si="3"/>
        <v>257</v>
      </c>
      <c r="L12" s="19"/>
      <c r="M12" s="50"/>
      <c r="N12" s="122"/>
      <c r="P12" s="6"/>
      <c r="Q12" s="11"/>
      <c r="T12" s="28"/>
      <c r="U12" s="50"/>
      <c r="V12" s="50"/>
      <c r="W12" s="122"/>
      <c r="AD12" s="50"/>
      <c r="AE12" s="47"/>
      <c r="AK12" s="6"/>
      <c r="AL12" s="11"/>
    </row>
    <row r="13" spans="1:38" ht="15">
      <c r="A13" s="99">
        <v>12</v>
      </c>
      <c r="B13" s="100" t="s">
        <v>104</v>
      </c>
      <c r="C13" s="58">
        <v>2896</v>
      </c>
      <c r="D13" s="58">
        <v>4077</v>
      </c>
      <c r="E13" s="124">
        <v>4126</v>
      </c>
      <c r="F13" s="126">
        <f>E13/4a_İl!E13</f>
        <v>0.16705129762338555</v>
      </c>
      <c r="G13" s="84">
        <f t="shared" si="0"/>
        <v>0.0011174467398234076</v>
      </c>
      <c r="H13" s="84">
        <f t="shared" si="1"/>
        <v>0.42472375690607733</v>
      </c>
      <c r="I13" s="59">
        <f t="shared" si="2"/>
        <v>1230</v>
      </c>
      <c r="J13" s="86">
        <f t="shared" si="4"/>
        <v>0.003844807322013554</v>
      </c>
      <c r="K13" s="58">
        <f t="shared" si="3"/>
        <v>49</v>
      </c>
      <c r="L13" s="19"/>
      <c r="M13" s="50"/>
      <c r="N13" s="122"/>
      <c r="P13" s="6"/>
      <c r="Q13" s="11"/>
      <c r="T13" s="28"/>
      <c r="U13" s="50"/>
      <c r="V13" s="50"/>
      <c r="W13" s="122"/>
      <c r="AD13" s="50"/>
      <c r="AE13" s="47"/>
      <c r="AK13" s="6"/>
      <c r="AL13" s="11"/>
    </row>
    <row r="14" spans="1:38" ht="15">
      <c r="A14" s="99">
        <v>13</v>
      </c>
      <c r="B14" s="100" t="s">
        <v>105</v>
      </c>
      <c r="C14" s="58">
        <v>2094</v>
      </c>
      <c r="D14" s="58">
        <v>2732</v>
      </c>
      <c r="E14" s="124">
        <v>2666</v>
      </c>
      <c r="F14" s="126">
        <f>E14/4a_İl!E14</f>
        <v>0.12582593921087407</v>
      </c>
      <c r="G14" s="84">
        <f t="shared" si="0"/>
        <v>0.0007220341755620952</v>
      </c>
      <c r="H14" s="84">
        <f t="shared" si="1"/>
        <v>0.2731614135625597</v>
      </c>
      <c r="I14" s="59">
        <f t="shared" si="2"/>
        <v>572</v>
      </c>
      <c r="J14" s="86">
        <f t="shared" si="4"/>
        <v>0.0017879916977168722</v>
      </c>
      <c r="K14" s="58">
        <f t="shared" si="3"/>
        <v>-66</v>
      </c>
      <c r="L14" s="19"/>
      <c r="M14" s="50"/>
      <c r="N14" s="122"/>
      <c r="P14" s="6"/>
      <c r="Q14" s="11"/>
      <c r="T14" s="28"/>
      <c r="U14" s="50"/>
      <c r="V14" s="50"/>
      <c r="W14" s="122"/>
      <c r="AD14" s="50"/>
      <c r="AE14" s="47"/>
      <c r="AK14" s="6"/>
      <c r="AL14" s="11"/>
    </row>
    <row r="15" spans="1:38" ht="15">
      <c r="A15" s="99">
        <v>14</v>
      </c>
      <c r="B15" s="100" t="s">
        <v>106</v>
      </c>
      <c r="C15" s="58">
        <v>14382</v>
      </c>
      <c r="D15" s="58">
        <v>16502</v>
      </c>
      <c r="E15" s="124">
        <v>16643</v>
      </c>
      <c r="F15" s="126">
        <f>E15/4a_İl!E15</f>
        <v>0.2882403879459647</v>
      </c>
      <c r="G15" s="84">
        <f t="shared" si="0"/>
        <v>0.004507432402055495</v>
      </c>
      <c r="H15" s="84">
        <f t="shared" si="1"/>
        <v>0.15721040189125296</v>
      </c>
      <c r="I15" s="59">
        <f t="shared" si="2"/>
        <v>2261</v>
      </c>
      <c r="J15" s="86">
        <f t="shared" si="4"/>
        <v>0.007067568581359874</v>
      </c>
      <c r="K15" s="58">
        <f t="shared" si="3"/>
        <v>141</v>
      </c>
      <c r="L15" s="19"/>
      <c r="M15" s="50"/>
      <c r="N15" s="122"/>
      <c r="P15" s="5"/>
      <c r="Q15" s="11"/>
      <c r="T15" s="28"/>
      <c r="U15" s="50"/>
      <c r="V15" s="50"/>
      <c r="W15" s="122"/>
      <c r="AD15" s="50"/>
      <c r="AE15" s="47"/>
      <c r="AK15" s="6"/>
      <c r="AL15" s="11"/>
    </row>
    <row r="16" spans="1:38" ht="15">
      <c r="A16" s="99">
        <v>15</v>
      </c>
      <c r="B16" s="100" t="s">
        <v>107</v>
      </c>
      <c r="C16" s="58">
        <v>7778</v>
      </c>
      <c r="D16" s="58">
        <v>9100</v>
      </c>
      <c r="E16" s="124">
        <v>9106</v>
      </c>
      <c r="F16" s="126">
        <f>E16/4a_İl!E16</f>
        <v>0.24525964231846584</v>
      </c>
      <c r="G16" s="84">
        <f t="shared" si="0"/>
        <v>0.0024661827466873365</v>
      </c>
      <c r="H16" s="84">
        <f t="shared" si="1"/>
        <v>0.17073797891488815</v>
      </c>
      <c r="I16" s="59">
        <f t="shared" si="2"/>
        <v>1328</v>
      </c>
      <c r="J16" s="86">
        <f t="shared" si="4"/>
        <v>0.004151141563930081</v>
      </c>
      <c r="K16" s="58">
        <f t="shared" si="3"/>
        <v>6</v>
      </c>
      <c r="L16" s="19"/>
      <c r="M16" s="50"/>
      <c r="N16" s="122"/>
      <c r="P16" s="6"/>
      <c r="Q16" s="11"/>
      <c r="T16" s="29"/>
      <c r="U16" s="50"/>
      <c r="V16" s="50"/>
      <c r="W16" s="122"/>
      <c r="AD16" s="50"/>
      <c r="AE16" s="47"/>
      <c r="AK16" s="6"/>
      <c r="AL16" s="11"/>
    </row>
    <row r="17" spans="1:38" ht="15">
      <c r="A17" s="99">
        <v>16</v>
      </c>
      <c r="B17" s="100" t="s">
        <v>108</v>
      </c>
      <c r="C17" s="58">
        <v>176439</v>
      </c>
      <c r="D17" s="58">
        <v>186769</v>
      </c>
      <c r="E17" s="124">
        <v>188864</v>
      </c>
      <c r="F17" s="126">
        <f>E17/4a_İl!E17</f>
        <v>0.2947734462915302</v>
      </c>
      <c r="G17" s="84">
        <f t="shared" si="0"/>
        <v>0.051150135984005834</v>
      </c>
      <c r="H17" s="84">
        <f t="shared" si="1"/>
        <v>0.07042093868135729</v>
      </c>
      <c r="I17" s="59">
        <f t="shared" si="2"/>
        <v>12425</v>
      </c>
      <c r="J17" s="86">
        <f t="shared" si="4"/>
        <v>0.03883880567155968</v>
      </c>
      <c r="K17" s="58">
        <f t="shared" si="3"/>
        <v>2095</v>
      </c>
      <c r="L17" s="19"/>
      <c r="AK17" s="10"/>
      <c r="AL17" s="10"/>
    </row>
    <row r="18" spans="1:29" ht="15">
      <c r="A18" s="99">
        <v>17</v>
      </c>
      <c r="B18" s="100" t="s">
        <v>109</v>
      </c>
      <c r="C18" s="58">
        <v>17570</v>
      </c>
      <c r="D18" s="58">
        <v>20790</v>
      </c>
      <c r="E18" s="124">
        <v>21186</v>
      </c>
      <c r="F18" s="126">
        <f>E18/4a_İl!E18</f>
        <v>0.27237664241084053</v>
      </c>
      <c r="G18" s="84">
        <f t="shared" si="0"/>
        <v>0.005737815470164497</v>
      </c>
      <c r="H18" s="84">
        <f t="shared" si="1"/>
        <v>0.2058053500284576</v>
      </c>
      <c r="I18" s="59">
        <f t="shared" si="2"/>
        <v>3616</v>
      </c>
      <c r="J18" s="86">
        <f t="shared" si="4"/>
        <v>0.011303108354797569</v>
      </c>
      <c r="K18" s="58">
        <f t="shared" si="3"/>
        <v>396</v>
      </c>
      <c r="L18" s="19"/>
      <c r="M18" s="6"/>
      <c r="N18" s="11"/>
      <c r="U18" s="6"/>
      <c r="V18" s="47"/>
      <c r="AC18" s="38"/>
    </row>
    <row r="19" spans="1:29" ht="15">
      <c r="A19" s="99">
        <v>18</v>
      </c>
      <c r="B19" s="100" t="s">
        <v>110</v>
      </c>
      <c r="C19" s="58">
        <v>5345</v>
      </c>
      <c r="D19" s="58">
        <v>5848</v>
      </c>
      <c r="E19" s="124">
        <v>5949</v>
      </c>
      <c r="F19" s="126">
        <f>E19/4a_İl!E19</f>
        <v>0.24235140750397197</v>
      </c>
      <c r="G19" s="84">
        <f t="shared" si="0"/>
        <v>0.001611170784103115</v>
      </c>
      <c r="H19" s="84">
        <f t="shared" si="1"/>
        <v>0.11300280636108513</v>
      </c>
      <c r="I19" s="59">
        <f t="shared" si="2"/>
        <v>604</v>
      </c>
      <c r="J19" s="86">
        <f t="shared" si="4"/>
        <v>0.0018880192052814523</v>
      </c>
      <c r="K19" s="58">
        <f t="shared" si="3"/>
        <v>101</v>
      </c>
      <c r="L19" s="19"/>
      <c r="M19" s="6"/>
      <c r="N19" s="11"/>
      <c r="U19" s="5"/>
      <c r="V19" s="47"/>
      <c r="AC19" s="38"/>
    </row>
    <row r="20" spans="1:29" ht="15">
      <c r="A20" s="99">
        <v>19</v>
      </c>
      <c r="B20" s="100" t="s">
        <v>111</v>
      </c>
      <c r="C20" s="58">
        <v>11875</v>
      </c>
      <c r="D20" s="58">
        <v>12859</v>
      </c>
      <c r="E20" s="124">
        <v>12805</v>
      </c>
      <c r="F20" s="126">
        <f>E20/4a_İl!E20</f>
        <v>0.22624474363051697</v>
      </c>
      <c r="G20" s="84">
        <f t="shared" si="0"/>
        <v>0.0034679848529904837</v>
      </c>
      <c r="H20" s="84">
        <f t="shared" si="1"/>
        <v>0.07831578947368421</v>
      </c>
      <c r="I20" s="59">
        <f t="shared" si="2"/>
        <v>930</v>
      </c>
      <c r="J20" s="86">
        <f t="shared" si="4"/>
        <v>0.002907049438595614</v>
      </c>
      <c r="K20" s="58">
        <f t="shared" si="3"/>
        <v>-54</v>
      </c>
      <c r="L20" s="19"/>
      <c r="M20" s="6"/>
      <c r="N20" s="11"/>
      <c r="U20" s="5"/>
      <c r="V20" s="47"/>
      <c r="AC20" s="38"/>
    </row>
    <row r="21" spans="1:29" ht="15">
      <c r="A21" s="99">
        <v>20</v>
      </c>
      <c r="B21" s="100" t="s">
        <v>112</v>
      </c>
      <c r="C21" s="58">
        <v>56969</v>
      </c>
      <c r="D21" s="58">
        <v>60750</v>
      </c>
      <c r="E21" s="124">
        <v>60982</v>
      </c>
      <c r="F21" s="126">
        <f>E21/4a_İl!E21</f>
        <v>0.3271338372323819</v>
      </c>
      <c r="G21" s="84">
        <f t="shared" si="0"/>
        <v>0.016515786982043396</v>
      </c>
      <c r="H21" s="84">
        <f t="shared" si="1"/>
        <v>0.07044181923502256</v>
      </c>
      <c r="I21" s="59">
        <f t="shared" si="2"/>
        <v>4013</v>
      </c>
      <c r="J21" s="86">
        <f t="shared" si="4"/>
        <v>0.012544074620520642</v>
      </c>
      <c r="K21" s="58">
        <f t="shared" si="3"/>
        <v>232</v>
      </c>
      <c r="L21" s="19"/>
      <c r="M21" s="6"/>
      <c r="N21" s="11"/>
      <c r="U21" s="5"/>
      <c r="V21" s="47"/>
      <c r="AC21" s="38"/>
    </row>
    <row r="22" spans="1:29" ht="15">
      <c r="A22" s="99">
        <v>21</v>
      </c>
      <c r="B22" s="100" t="s">
        <v>113</v>
      </c>
      <c r="C22" s="58">
        <v>18173</v>
      </c>
      <c r="D22" s="58">
        <v>21121</v>
      </c>
      <c r="E22" s="124">
        <v>21435</v>
      </c>
      <c r="F22" s="126">
        <f>E22/4a_İl!E22</f>
        <v>0.1703664846562865</v>
      </c>
      <c r="G22" s="84">
        <f t="shared" si="0"/>
        <v>0.005805252270507694</v>
      </c>
      <c r="H22" s="84">
        <f t="shared" si="1"/>
        <v>0.17949705607219502</v>
      </c>
      <c r="I22" s="59">
        <f t="shared" si="2"/>
        <v>3262</v>
      </c>
      <c r="J22" s="86">
        <f t="shared" si="4"/>
        <v>0.010196554052364401</v>
      </c>
      <c r="K22" s="58">
        <f t="shared" si="3"/>
        <v>314</v>
      </c>
      <c r="L22" s="19"/>
      <c r="M22" s="6"/>
      <c r="N22" s="11"/>
      <c r="U22" s="6"/>
      <c r="V22" s="47"/>
      <c r="AC22" s="38"/>
    </row>
    <row r="23" spans="1:29" ht="15">
      <c r="A23" s="99">
        <v>22</v>
      </c>
      <c r="B23" s="100" t="s">
        <v>114</v>
      </c>
      <c r="C23" s="58">
        <v>17943</v>
      </c>
      <c r="D23" s="58">
        <v>19764</v>
      </c>
      <c r="E23" s="124">
        <v>19935</v>
      </c>
      <c r="F23" s="126">
        <f>E23/4a_İl!E23</f>
        <v>0.33845500848896437</v>
      </c>
      <c r="G23" s="84">
        <f t="shared" si="0"/>
        <v>0.005399006485307715</v>
      </c>
      <c r="H23" s="84">
        <f t="shared" si="1"/>
        <v>0.11101822437719445</v>
      </c>
      <c r="I23" s="59">
        <f t="shared" si="2"/>
        <v>1992</v>
      </c>
      <c r="J23" s="86">
        <f t="shared" si="4"/>
        <v>0.006226712345895121</v>
      </c>
      <c r="K23" s="58">
        <f t="shared" si="3"/>
        <v>171</v>
      </c>
      <c r="L23" s="19"/>
      <c r="M23" s="6"/>
      <c r="N23" s="11"/>
      <c r="U23" s="5"/>
      <c r="V23" s="47"/>
      <c r="AC23" s="38"/>
    </row>
    <row r="24" spans="1:29" ht="15">
      <c r="A24" s="99">
        <v>23</v>
      </c>
      <c r="B24" s="100" t="s">
        <v>115</v>
      </c>
      <c r="C24" s="58">
        <v>9096</v>
      </c>
      <c r="D24" s="58">
        <v>10650</v>
      </c>
      <c r="E24" s="124">
        <v>10646</v>
      </c>
      <c r="F24" s="126">
        <f>E24/4a_İl!E24</f>
        <v>0.16900022224338826</v>
      </c>
      <c r="G24" s="84">
        <f t="shared" si="0"/>
        <v>0.002883261752825981</v>
      </c>
      <c r="H24" s="84">
        <f t="shared" si="1"/>
        <v>0.17040457343887422</v>
      </c>
      <c r="I24" s="59">
        <f t="shared" si="2"/>
        <v>1550</v>
      </c>
      <c r="J24" s="86">
        <f t="shared" si="4"/>
        <v>0.0048450823976593565</v>
      </c>
      <c r="K24" s="58">
        <f t="shared" si="3"/>
        <v>-4</v>
      </c>
      <c r="L24" s="19"/>
      <c r="M24" s="6"/>
      <c r="N24" s="11"/>
      <c r="U24" s="6"/>
      <c r="V24" s="47"/>
      <c r="AC24" s="38"/>
    </row>
    <row r="25" spans="1:29" ht="15">
      <c r="A25" s="99">
        <v>24</v>
      </c>
      <c r="B25" s="100" t="s">
        <v>116</v>
      </c>
      <c r="C25" s="58">
        <v>4399</v>
      </c>
      <c r="D25" s="58">
        <v>4920</v>
      </c>
      <c r="E25" s="124">
        <v>4884</v>
      </c>
      <c r="F25" s="126">
        <f>E25/4a_İl!E25</f>
        <v>0.1867043847241867</v>
      </c>
      <c r="G25" s="84">
        <f t="shared" si="0"/>
        <v>0.0013227362766111302</v>
      </c>
      <c r="H25" s="84">
        <f t="shared" si="1"/>
        <v>0.11025233007501704</v>
      </c>
      <c r="I25" s="59">
        <f t="shared" si="2"/>
        <v>485</v>
      </c>
      <c r="J25" s="86">
        <f t="shared" si="4"/>
        <v>0.0015160419115256695</v>
      </c>
      <c r="K25" s="58">
        <f t="shared" si="3"/>
        <v>-36</v>
      </c>
      <c r="L25" s="19"/>
      <c r="M25" s="6"/>
      <c r="N25" s="47"/>
      <c r="P25" s="6"/>
      <c r="Q25" s="15"/>
      <c r="U25" s="5"/>
      <c r="V25" s="47"/>
      <c r="AC25" s="38"/>
    </row>
    <row r="26" spans="1:29" ht="15">
      <c r="A26" s="99">
        <v>25</v>
      </c>
      <c r="B26" s="100" t="s">
        <v>117</v>
      </c>
      <c r="C26" s="58">
        <v>10736</v>
      </c>
      <c r="D26" s="58">
        <v>12484</v>
      </c>
      <c r="E26" s="124">
        <v>12532</v>
      </c>
      <c r="F26" s="126">
        <f>E26/4a_İl!E26</f>
        <v>0.16035212979668087</v>
      </c>
      <c r="G26" s="84">
        <f t="shared" si="0"/>
        <v>0.0033940481200840874</v>
      </c>
      <c r="H26" s="84">
        <f t="shared" si="1"/>
        <v>0.1672876304023845</v>
      </c>
      <c r="I26" s="59">
        <f t="shared" si="2"/>
        <v>1796</v>
      </c>
      <c r="J26" s="86">
        <f t="shared" si="4"/>
        <v>0.005614043862062067</v>
      </c>
      <c r="K26" s="58">
        <f t="shared" si="3"/>
        <v>48</v>
      </c>
      <c r="L26" s="19"/>
      <c r="M26" s="6"/>
      <c r="N26" s="47"/>
      <c r="P26" s="6"/>
      <c r="Q26" s="15"/>
      <c r="U26" s="5"/>
      <c r="V26" s="47"/>
      <c r="AC26" s="38"/>
    </row>
    <row r="27" spans="1:29" ht="15">
      <c r="A27" s="99">
        <v>26</v>
      </c>
      <c r="B27" s="100" t="s">
        <v>118</v>
      </c>
      <c r="C27" s="58">
        <v>43246</v>
      </c>
      <c r="D27" s="58">
        <v>48181</v>
      </c>
      <c r="E27" s="124">
        <v>48532</v>
      </c>
      <c r="F27" s="126">
        <f>E27/4a_İl!E27</f>
        <v>0.283766400823257</v>
      </c>
      <c r="G27" s="84">
        <f t="shared" si="0"/>
        <v>0.013143946964883572</v>
      </c>
      <c r="H27" s="84">
        <f t="shared" si="1"/>
        <v>0.12223095777644175</v>
      </c>
      <c r="I27" s="59">
        <f t="shared" si="2"/>
        <v>5286</v>
      </c>
      <c r="J27" s="86">
        <f t="shared" si="4"/>
        <v>0.0165232939058241</v>
      </c>
      <c r="K27" s="58">
        <f t="shared" si="3"/>
        <v>351</v>
      </c>
      <c r="L27" s="19"/>
      <c r="M27" s="6"/>
      <c r="N27" s="47"/>
      <c r="P27" s="6"/>
      <c r="Q27" s="15"/>
      <c r="U27" s="5"/>
      <c r="V27" s="47"/>
      <c r="AC27" s="38"/>
    </row>
    <row r="28" spans="1:29" ht="15">
      <c r="A28" s="99">
        <v>27</v>
      </c>
      <c r="B28" s="100" t="s">
        <v>119</v>
      </c>
      <c r="C28" s="58">
        <v>37758</v>
      </c>
      <c r="D28" s="58">
        <v>41534</v>
      </c>
      <c r="E28" s="124">
        <v>41899</v>
      </c>
      <c r="F28" s="126">
        <f>E28/4a_İl!E28</f>
        <v>0.15426730486008836</v>
      </c>
      <c r="G28" s="84">
        <f t="shared" si="0"/>
        <v>0.011347528102729267</v>
      </c>
      <c r="H28" s="84">
        <f t="shared" si="1"/>
        <v>0.10967212246411356</v>
      </c>
      <c r="I28" s="59">
        <f t="shared" si="2"/>
        <v>4141</v>
      </c>
      <c r="J28" s="86">
        <f t="shared" si="4"/>
        <v>0.012944184650778965</v>
      </c>
      <c r="K28" s="58">
        <f t="shared" si="3"/>
        <v>365</v>
      </c>
      <c r="L28" s="19"/>
      <c r="M28" s="6"/>
      <c r="N28" s="47"/>
      <c r="P28" s="6"/>
      <c r="Q28" s="15"/>
      <c r="U28" s="5"/>
      <c r="V28" s="47"/>
      <c r="AC28" s="38"/>
    </row>
    <row r="29" spans="1:29" ht="15">
      <c r="A29" s="99">
        <v>28</v>
      </c>
      <c r="B29" s="100" t="s">
        <v>120</v>
      </c>
      <c r="C29" s="58">
        <v>12820</v>
      </c>
      <c r="D29" s="58">
        <v>14190</v>
      </c>
      <c r="E29" s="124">
        <v>14204</v>
      </c>
      <c r="F29" s="126">
        <f>E29/4a_İl!E29</f>
        <v>0.29656540348679405</v>
      </c>
      <c r="G29" s="84">
        <f t="shared" si="0"/>
        <v>0.00384687675532033</v>
      </c>
      <c r="H29" s="84">
        <f t="shared" si="1"/>
        <v>0.10795631825273011</v>
      </c>
      <c r="I29" s="59">
        <f t="shared" si="2"/>
        <v>1384</v>
      </c>
      <c r="J29" s="86">
        <f t="shared" si="4"/>
        <v>0.0043261897021680965</v>
      </c>
      <c r="K29" s="58">
        <f t="shared" si="3"/>
        <v>14</v>
      </c>
      <c r="L29" s="19"/>
      <c r="M29" s="6"/>
      <c r="N29" s="47"/>
      <c r="P29" s="6"/>
      <c r="Q29" s="15"/>
      <c r="U29" s="6"/>
      <c r="V29" s="47"/>
      <c r="AC29" s="38"/>
    </row>
    <row r="30" spans="1:29" ht="15">
      <c r="A30" s="99">
        <v>29</v>
      </c>
      <c r="B30" s="100" t="s">
        <v>121</v>
      </c>
      <c r="C30" s="58">
        <v>2332</v>
      </c>
      <c r="D30" s="58">
        <v>2812</v>
      </c>
      <c r="E30" s="124">
        <v>2814</v>
      </c>
      <c r="F30" s="126">
        <f>E30/4a_İl!E30</f>
        <v>0.199985786369128</v>
      </c>
      <c r="G30" s="84">
        <f t="shared" si="0"/>
        <v>0.0007621170930351597</v>
      </c>
      <c r="H30" s="84">
        <f t="shared" si="1"/>
        <v>0.20668953687821612</v>
      </c>
      <c r="I30" s="59">
        <f t="shared" si="2"/>
        <v>482</v>
      </c>
      <c r="J30" s="86">
        <f t="shared" si="4"/>
        <v>0.0015066643326914902</v>
      </c>
      <c r="K30" s="58">
        <f t="shared" si="3"/>
        <v>2</v>
      </c>
      <c r="L30" s="19"/>
      <c r="M30" s="6"/>
      <c r="N30" s="47"/>
      <c r="P30" s="6"/>
      <c r="Q30" s="15"/>
      <c r="U30" s="5"/>
      <c r="V30" s="47"/>
      <c r="AC30" s="38"/>
    </row>
    <row r="31" spans="1:29" ht="15">
      <c r="A31" s="99">
        <v>30</v>
      </c>
      <c r="B31" s="100" t="s">
        <v>122</v>
      </c>
      <c r="C31" s="58">
        <v>1754</v>
      </c>
      <c r="D31" s="58">
        <v>2405</v>
      </c>
      <c r="E31" s="124">
        <v>2574</v>
      </c>
      <c r="F31" s="126">
        <f>E31/4a_İl!E31</f>
        <v>0.19291014014839242</v>
      </c>
      <c r="G31" s="84">
        <f t="shared" si="0"/>
        <v>0.0006971177674031632</v>
      </c>
      <c r="H31" s="84">
        <f t="shared" si="1"/>
        <v>0.467502850627138</v>
      </c>
      <c r="I31" s="59">
        <f t="shared" si="2"/>
        <v>820</v>
      </c>
      <c r="J31" s="86">
        <f t="shared" si="4"/>
        <v>0.0025632048813423692</v>
      </c>
      <c r="K31" s="58">
        <f t="shared" si="3"/>
        <v>169</v>
      </c>
      <c r="L31" s="19"/>
      <c r="M31" s="6"/>
      <c r="N31" s="47"/>
      <c r="P31" s="5"/>
      <c r="Q31" s="15"/>
      <c r="U31" s="6"/>
      <c r="V31" s="47"/>
      <c r="AC31" s="38"/>
    </row>
    <row r="32" spans="1:29" ht="15">
      <c r="A32" s="99">
        <v>31</v>
      </c>
      <c r="B32" s="100" t="s">
        <v>123</v>
      </c>
      <c r="C32" s="58">
        <v>27381</v>
      </c>
      <c r="D32" s="58">
        <v>30260</v>
      </c>
      <c r="E32" s="124">
        <v>30758</v>
      </c>
      <c r="F32" s="126">
        <f>E32/4a_İl!E32</f>
        <v>0.2003126017583849</v>
      </c>
      <c r="G32" s="84">
        <f t="shared" si="0"/>
        <v>0.008330205240787293</v>
      </c>
      <c r="H32" s="84">
        <f t="shared" si="1"/>
        <v>0.12333369855008948</v>
      </c>
      <c r="I32" s="59">
        <f t="shared" si="2"/>
        <v>3377</v>
      </c>
      <c r="J32" s="86">
        <f t="shared" si="4"/>
        <v>0.01055602790767461</v>
      </c>
      <c r="K32" s="58">
        <f t="shared" si="3"/>
        <v>498</v>
      </c>
      <c r="L32" s="19"/>
      <c r="M32" s="6"/>
      <c r="N32" s="47"/>
      <c r="P32" s="6"/>
      <c r="Q32" s="15"/>
      <c r="U32" s="5"/>
      <c r="V32" s="47"/>
      <c r="AC32" s="38"/>
    </row>
    <row r="33" spans="1:30" ht="15">
      <c r="A33" s="99">
        <v>32</v>
      </c>
      <c r="B33" s="100" t="s">
        <v>124</v>
      </c>
      <c r="C33" s="58">
        <v>12798</v>
      </c>
      <c r="D33" s="58">
        <v>15100</v>
      </c>
      <c r="E33" s="124">
        <v>15124</v>
      </c>
      <c r="F33" s="126">
        <f>E33/4a_İl!E33</f>
        <v>0.2647249304230628</v>
      </c>
      <c r="G33" s="84">
        <f t="shared" si="0"/>
        <v>0.0040960408369096505</v>
      </c>
      <c r="H33" s="84">
        <f t="shared" si="1"/>
        <v>0.18174714799187372</v>
      </c>
      <c r="I33" s="59">
        <f t="shared" si="2"/>
        <v>2326</v>
      </c>
      <c r="J33" s="86">
        <f t="shared" si="4"/>
        <v>0.007270749456100427</v>
      </c>
      <c r="K33" s="58">
        <f t="shared" si="3"/>
        <v>24</v>
      </c>
      <c r="L33" s="19"/>
      <c r="M33" s="6"/>
      <c r="N33" s="47"/>
      <c r="P33" s="6"/>
      <c r="Q33" s="15"/>
      <c r="U33" s="6"/>
      <c r="V33" s="11"/>
      <c r="AC33" s="6"/>
      <c r="AD33" s="11"/>
    </row>
    <row r="34" spans="1:22" ht="15">
      <c r="A34" s="99">
        <v>33</v>
      </c>
      <c r="B34" s="100" t="s">
        <v>125</v>
      </c>
      <c r="C34" s="58">
        <v>48687</v>
      </c>
      <c r="D34" s="58">
        <v>52488</v>
      </c>
      <c r="E34" s="124">
        <v>53155</v>
      </c>
      <c r="F34" s="126">
        <f>E34/4a_İl!E34</f>
        <v>0.23487174955261472</v>
      </c>
      <c r="G34" s="84">
        <f aca="true" t="shared" si="5" ref="G34:G65">E34/$E$83</f>
        <v>0.014395996474869907</v>
      </c>
      <c r="H34" s="84">
        <f aca="true" t="shared" si="6" ref="H34:H65">(E34-C34)/C34</f>
        <v>0.09176987696921149</v>
      </c>
      <c r="I34" s="59">
        <f aca="true" t="shared" si="7" ref="I34:I65">E34-C34</f>
        <v>4468</v>
      </c>
      <c r="J34" s="86">
        <f t="shared" si="4"/>
        <v>0.013966340743704519</v>
      </c>
      <c r="K34" s="58">
        <f aca="true" t="shared" si="8" ref="K34:K66">E34-D34</f>
        <v>667</v>
      </c>
      <c r="L34" s="19"/>
      <c r="M34" s="6"/>
      <c r="N34" s="47"/>
      <c r="P34" s="6"/>
      <c r="Q34" s="15"/>
      <c r="U34" s="6"/>
      <c r="V34" s="11"/>
    </row>
    <row r="35" spans="1:21" ht="15">
      <c r="A35" s="99">
        <v>34</v>
      </c>
      <c r="B35" s="100" t="s">
        <v>126</v>
      </c>
      <c r="C35" s="58">
        <v>1169696</v>
      </c>
      <c r="D35" s="58">
        <v>1233304</v>
      </c>
      <c r="E35" s="124">
        <v>1231289</v>
      </c>
      <c r="F35" s="126">
        <f>E35/4a_İl!E35</f>
        <v>0.3057506365619743</v>
      </c>
      <c r="G35" s="84">
        <f t="shared" si="5"/>
        <v>0.3334706444087309</v>
      </c>
      <c r="H35" s="84">
        <f t="shared" si="6"/>
        <v>0.0526572716329713</v>
      </c>
      <c r="I35" s="59">
        <f t="shared" si="7"/>
        <v>61593</v>
      </c>
      <c r="J35" s="86">
        <f t="shared" si="4"/>
        <v>0.19253107104453726</v>
      </c>
      <c r="K35" s="58">
        <f t="shared" si="8"/>
        <v>-2015</v>
      </c>
      <c r="L35" s="19"/>
      <c r="M35" s="6"/>
      <c r="N35" s="47"/>
      <c r="P35" s="6"/>
      <c r="Q35" s="15"/>
      <c r="U35" s="10"/>
    </row>
    <row r="36" spans="1:17" ht="15">
      <c r="A36" s="99">
        <v>35</v>
      </c>
      <c r="B36" s="100" t="s">
        <v>127</v>
      </c>
      <c r="C36" s="58">
        <v>249642</v>
      </c>
      <c r="D36" s="58">
        <v>262548</v>
      </c>
      <c r="E36" s="124">
        <v>264063</v>
      </c>
      <c r="F36" s="126">
        <f>E36/4a_İl!E36</f>
        <v>0.31147401758700616</v>
      </c>
      <c r="G36" s="84">
        <f t="shared" si="5"/>
        <v>0.07151632051817462</v>
      </c>
      <c r="H36" s="84">
        <f t="shared" si="6"/>
        <v>0.057766721945826424</v>
      </c>
      <c r="I36" s="59">
        <f t="shared" si="7"/>
        <v>14421</v>
      </c>
      <c r="J36" s="86">
        <f t="shared" si="4"/>
        <v>0.045078021455900376</v>
      </c>
      <c r="K36" s="58">
        <f t="shared" si="8"/>
        <v>1515</v>
      </c>
      <c r="L36" s="19"/>
      <c r="M36" s="6"/>
      <c r="N36" s="47"/>
      <c r="P36" s="5"/>
      <c r="Q36" s="15"/>
    </row>
    <row r="37" spans="1:17" ht="15">
      <c r="A37" s="99">
        <v>36</v>
      </c>
      <c r="B37" s="100" t="s">
        <v>128</v>
      </c>
      <c r="C37" s="58">
        <v>3515</v>
      </c>
      <c r="D37" s="58">
        <v>3943</v>
      </c>
      <c r="E37" s="124">
        <v>4100</v>
      </c>
      <c r="F37" s="126">
        <f>E37/4a_İl!E37</f>
        <v>0.18728302576283573</v>
      </c>
      <c r="G37" s="84">
        <f t="shared" si="5"/>
        <v>0.0011104051462132746</v>
      </c>
      <c r="H37" s="84">
        <f t="shared" si="6"/>
        <v>0.16642958748221906</v>
      </c>
      <c r="I37" s="59">
        <f t="shared" si="7"/>
        <v>585</v>
      </c>
      <c r="J37" s="86">
        <f t="shared" si="4"/>
        <v>0.0018286278726649828</v>
      </c>
      <c r="K37" s="58">
        <f t="shared" si="8"/>
        <v>157</v>
      </c>
      <c r="L37" s="19"/>
      <c r="M37" s="6"/>
      <c r="N37" s="47"/>
      <c r="P37" s="5"/>
      <c r="Q37" s="15"/>
    </row>
    <row r="38" spans="1:17" ht="15">
      <c r="A38" s="99">
        <v>37</v>
      </c>
      <c r="B38" s="100" t="s">
        <v>129</v>
      </c>
      <c r="C38" s="58">
        <v>9369</v>
      </c>
      <c r="D38" s="58">
        <v>10304</v>
      </c>
      <c r="E38" s="124">
        <v>10454</v>
      </c>
      <c r="F38" s="126">
        <f>E38/4a_İl!E38</f>
        <v>0.22596891684499493</v>
      </c>
      <c r="G38" s="84">
        <f t="shared" si="5"/>
        <v>0.002831262292320384</v>
      </c>
      <c r="H38" s="84">
        <f t="shared" si="6"/>
        <v>0.11580745010139823</v>
      </c>
      <c r="I38" s="59">
        <f t="shared" si="7"/>
        <v>1085</v>
      </c>
      <c r="J38" s="86">
        <f t="shared" si="4"/>
        <v>0.0033915576783615496</v>
      </c>
      <c r="K38" s="58">
        <f t="shared" si="8"/>
        <v>150</v>
      </c>
      <c r="L38" s="19"/>
      <c r="M38" s="6"/>
      <c r="N38" s="47"/>
      <c r="P38" s="6"/>
      <c r="Q38" s="15"/>
    </row>
    <row r="39" spans="1:17" ht="15">
      <c r="A39" s="99">
        <v>38</v>
      </c>
      <c r="B39" s="100" t="s">
        <v>130</v>
      </c>
      <c r="C39" s="58">
        <v>37691</v>
      </c>
      <c r="D39" s="58">
        <v>41912</v>
      </c>
      <c r="E39" s="124">
        <v>42317</v>
      </c>
      <c r="F39" s="126">
        <f>E39/4a_İl!E39</f>
        <v>0.19034788632294863</v>
      </c>
      <c r="G39" s="84">
        <f t="shared" si="5"/>
        <v>0.011460735261538329</v>
      </c>
      <c r="H39" s="84">
        <f t="shared" si="6"/>
        <v>0.12273487039346263</v>
      </c>
      <c r="I39" s="59">
        <f t="shared" si="7"/>
        <v>4626</v>
      </c>
      <c r="J39" s="86">
        <f t="shared" si="4"/>
        <v>0.014460226562304633</v>
      </c>
      <c r="K39" s="58">
        <f t="shared" si="8"/>
        <v>405</v>
      </c>
      <c r="L39" s="19"/>
      <c r="M39" s="6"/>
      <c r="N39" s="47"/>
      <c r="P39" s="6"/>
      <c r="Q39" s="15"/>
    </row>
    <row r="40" spans="1:13" ht="15">
      <c r="A40" s="99">
        <v>39</v>
      </c>
      <c r="B40" s="100" t="s">
        <v>131</v>
      </c>
      <c r="C40" s="58">
        <v>17696</v>
      </c>
      <c r="D40" s="58">
        <v>19411</v>
      </c>
      <c r="E40" s="124">
        <v>19498</v>
      </c>
      <c r="F40" s="126">
        <f>E40/4a_İl!E40</f>
        <v>0.31078948626807146</v>
      </c>
      <c r="G40" s="84">
        <f t="shared" si="5"/>
        <v>0.005280653546552788</v>
      </c>
      <c r="H40" s="84">
        <f t="shared" si="6"/>
        <v>0.10183092224231464</v>
      </c>
      <c r="I40" s="59">
        <f t="shared" si="7"/>
        <v>1802</v>
      </c>
      <c r="J40" s="86">
        <f t="shared" si="4"/>
        <v>0.005632799019730426</v>
      </c>
      <c r="K40" s="58">
        <f t="shared" si="8"/>
        <v>87</v>
      </c>
      <c r="L40" s="19"/>
      <c r="M40" s="6"/>
    </row>
    <row r="41" spans="1:13" ht="15">
      <c r="A41" s="99">
        <v>40</v>
      </c>
      <c r="B41" s="100" t="s">
        <v>132</v>
      </c>
      <c r="C41" s="58">
        <v>3989</v>
      </c>
      <c r="D41" s="58">
        <v>4562</v>
      </c>
      <c r="E41" s="124">
        <v>4552</v>
      </c>
      <c r="F41" s="126">
        <f>E41/4a_İl!E41</f>
        <v>0.18453056591535594</v>
      </c>
      <c r="G41" s="84">
        <f t="shared" si="5"/>
        <v>0.0012328205428202015</v>
      </c>
      <c r="H41" s="84">
        <f t="shared" si="6"/>
        <v>0.14113812985710705</v>
      </c>
      <c r="I41" s="59">
        <f t="shared" si="7"/>
        <v>563</v>
      </c>
      <c r="J41" s="86">
        <f t="shared" si="4"/>
        <v>0.001759858961214334</v>
      </c>
      <c r="K41" s="58">
        <f t="shared" si="8"/>
        <v>-10</v>
      </c>
      <c r="L41" s="19"/>
      <c r="M41" s="6"/>
    </row>
    <row r="42" spans="1:13" ht="15">
      <c r="A42" s="99">
        <v>41</v>
      </c>
      <c r="B42" s="100" t="s">
        <v>133</v>
      </c>
      <c r="C42" s="58">
        <v>97262</v>
      </c>
      <c r="D42" s="58">
        <v>107875</v>
      </c>
      <c r="E42" s="124">
        <v>108712</v>
      </c>
      <c r="F42" s="126">
        <f>E42/4a_İl!E42</f>
        <v>0.23558169470075543</v>
      </c>
      <c r="G42" s="84">
        <f t="shared" si="5"/>
        <v>0.029442527867106712</v>
      </c>
      <c r="H42" s="84">
        <f t="shared" si="6"/>
        <v>0.11772326293927741</v>
      </c>
      <c r="I42" s="59">
        <f t="shared" si="7"/>
        <v>11450</v>
      </c>
      <c r="J42" s="86">
        <f t="shared" si="4"/>
        <v>0.035791092550451375</v>
      </c>
      <c r="K42" s="58">
        <f t="shared" si="8"/>
        <v>837</v>
      </c>
      <c r="L42" s="19"/>
      <c r="M42" s="6"/>
    </row>
    <row r="43" spans="1:13" ht="15">
      <c r="A43" s="99">
        <v>42</v>
      </c>
      <c r="B43" s="100" t="s">
        <v>134</v>
      </c>
      <c r="C43" s="58">
        <v>45025</v>
      </c>
      <c r="D43" s="58">
        <v>50593</v>
      </c>
      <c r="E43" s="124">
        <v>51634</v>
      </c>
      <c r="F43" s="126">
        <f>E43/4a_İl!E43</f>
        <v>0.17520868680013574</v>
      </c>
      <c r="G43" s="84">
        <f t="shared" si="5"/>
        <v>0.013984063248677129</v>
      </c>
      <c r="H43" s="84">
        <f t="shared" si="6"/>
        <v>0.14678511937812327</v>
      </c>
      <c r="I43" s="59">
        <f t="shared" si="7"/>
        <v>6609</v>
      </c>
      <c r="J43" s="86">
        <f t="shared" si="4"/>
        <v>0.020658806171697217</v>
      </c>
      <c r="K43" s="58">
        <f t="shared" si="8"/>
        <v>1041</v>
      </c>
      <c r="L43" s="19"/>
      <c r="M43" s="6"/>
    </row>
    <row r="44" spans="1:13" ht="15">
      <c r="A44" s="99">
        <v>43</v>
      </c>
      <c r="B44" s="100" t="s">
        <v>135</v>
      </c>
      <c r="C44" s="58">
        <v>15387</v>
      </c>
      <c r="D44" s="58">
        <v>16586</v>
      </c>
      <c r="E44" s="124">
        <v>16749</v>
      </c>
      <c r="F44" s="126">
        <f>E44/4a_İl!E44</f>
        <v>0.20491081259634442</v>
      </c>
      <c r="G44" s="84">
        <f t="shared" si="5"/>
        <v>0.00453614043754296</v>
      </c>
      <c r="H44" s="84">
        <f t="shared" si="6"/>
        <v>0.08851627997660362</v>
      </c>
      <c r="I44" s="59">
        <f t="shared" si="7"/>
        <v>1362</v>
      </c>
      <c r="J44" s="86">
        <f t="shared" si="4"/>
        <v>0.004257420790717448</v>
      </c>
      <c r="K44" s="58">
        <f t="shared" si="8"/>
        <v>163</v>
      </c>
      <c r="L44" s="19"/>
      <c r="M44" s="6"/>
    </row>
    <row r="45" spans="1:13" ht="15">
      <c r="A45" s="99">
        <v>44</v>
      </c>
      <c r="B45" s="100" t="s">
        <v>136</v>
      </c>
      <c r="C45" s="58">
        <v>16873</v>
      </c>
      <c r="D45" s="58">
        <v>19278</v>
      </c>
      <c r="E45" s="124">
        <v>19365</v>
      </c>
      <c r="F45" s="126">
        <f>E45/4a_İl!E45</f>
        <v>0.20641028374085996</v>
      </c>
      <c r="G45" s="84">
        <f t="shared" si="5"/>
        <v>0.005244633086931723</v>
      </c>
      <c r="H45" s="84">
        <f t="shared" si="6"/>
        <v>0.14769157826112725</v>
      </c>
      <c r="I45" s="59">
        <f t="shared" si="7"/>
        <v>2492</v>
      </c>
      <c r="J45" s="86">
        <f t="shared" si="4"/>
        <v>0.007789642151591687</v>
      </c>
      <c r="K45" s="58">
        <f t="shared" si="8"/>
        <v>87</v>
      </c>
      <c r="L45" s="19"/>
      <c r="M45" s="6"/>
    </row>
    <row r="46" spans="1:13" ht="15">
      <c r="A46" s="99">
        <v>45</v>
      </c>
      <c r="B46" s="100" t="s">
        <v>137</v>
      </c>
      <c r="C46" s="58">
        <v>51569</v>
      </c>
      <c r="D46" s="58">
        <v>55884</v>
      </c>
      <c r="E46" s="124">
        <v>56870</v>
      </c>
      <c r="F46" s="126">
        <f>E46/4a_İl!E46</f>
        <v>0.25505902192242835</v>
      </c>
      <c r="G46" s="84">
        <f t="shared" si="5"/>
        <v>0.01540213186954852</v>
      </c>
      <c r="H46" s="84">
        <f t="shared" si="6"/>
        <v>0.10279431441369816</v>
      </c>
      <c r="I46" s="59">
        <f t="shared" si="7"/>
        <v>5301</v>
      </c>
      <c r="J46" s="86">
        <f t="shared" si="4"/>
        <v>0.016570181799994997</v>
      </c>
      <c r="K46" s="58">
        <f t="shared" si="8"/>
        <v>986</v>
      </c>
      <c r="L46" s="19"/>
      <c r="M46" s="6"/>
    </row>
    <row r="47" spans="1:13" ht="15">
      <c r="A47" s="99">
        <v>46</v>
      </c>
      <c r="B47" s="100" t="s">
        <v>138</v>
      </c>
      <c r="C47" s="58">
        <v>18327</v>
      </c>
      <c r="D47" s="58">
        <v>21479</v>
      </c>
      <c r="E47" s="124">
        <v>21545</v>
      </c>
      <c r="F47" s="126">
        <f>E47/4a_İl!E47</f>
        <v>0.15894503873109553</v>
      </c>
      <c r="G47" s="84">
        <f t="shared" si="5"/>
        <v>0.005835043628089025</v>
      </c>
      <c r="H47" s="84">
        <f t="shared" si="6"/>
        <v>0.17558793037594805</v>
      </c>
      <c r="I47" s="59">
        <f t="shared" si="7"/>
        <v>3218</v>
      </c>
      <c r="J47" s="86">
        <f t="shared" si="4"/>
        <v>0.010059016229463102</v>
      </c>
      <c r="K47" s="58">
        <f t="shared" si="8"/>
        <v>66</v>
      </c>
      <c r="L47" s="19"/>
      <c r="M47" s="6"/>
    </row>
    <row r="48" spans="1:17" ht="15">
      <c r="A48" s="99">
        <v>47</v>
      </c>
      <c r="B48" s="100" t="s">
        <v>139</v>
      </c>
      <c r="C48" s="58">
        <v>5612</v>
      </c>
      <c r="D48" s="58">
        <v>7133</v>
      </c>
      <c r="E48" s="124">
        <v>7139</v>
      </c>
      <c r="F48" s="126">
        <f>E48/4a_İl!E48</f>
        <v>0.11605299520442168</v>
      </c>
      <c r="G48" s="84">
        <f t="shared" si="5"/>
        <v>0.0019334591070284313</v>
      </c>
      <c r="H48" s="84">
        <f t="shared" si="6"/>
        <v>0.27209550962223805</v>
      </c>
      <c r="I48" s="59">
        <f t="shared" si="7"/>
        <v>1527</v>
      </c>
      <c r="J48" s="86">
        <f t="shared" si="4"/>
        <v>0.004773187626597314</v>
      </c>
      <c r="K48" s="58">
        <f t="shared" si="8"/>
        <v>6</v>
      </c>
      <c r="L48" s="19"/>
      <c r="N48" s="47"/>
      <c r="P48" s="6"/>
      <c r="Q48" s="15"/>
    </row>
    <row r="49" spans="1:17" ht="15">
      <c r="A49" s="99">
        <v>48</v>
      </c>
      <c r="B49" s="100" t="s">
        <v>140</v>
      </c>
      <c r="C49" s="58">
        <v>51277</v>
      </c>
      <c r="D49" s="58">
        <v>50779</v>
      </c>
      <c r="E49" s="124">
        <v>57833</v>
      </c>
      <c r="F49" s="126">
        <f>E49/4a_İl!E49</f>
        <v>0.26709494471795536</v>
      </c>
      <c r="G49" s="84">
        <f t="shared" si="5"/>
        <v>0.015662941663646908</v>
      </c>
      <c r="H49" s="84">
        <f t="shared" si="6"/>
        <v>0.12785459367747723</v>
      </c>
      <c r="I49" s="59">
        <f t="shared" si="7"/>
        <v>6556</v>
      </c>
      <c r="J49" s="86">
        <f t="shared" si="4"/>
        <v>0.020493135612293382</v>
      </c>
      <c r="K49" s="58">
        <f t="shared" si="8"/>
        <v>7054</v>
      </c>
      <c r="L49" s="19"/>
      <c r="N49" s="47"/>
      <c r="P49" s="6"/>
      <c r="Q49" s="15"/>
    </row>
    <row r="50" spans="1:17" ht="15">
      <c r="A50" s="99">
        <v>49</v>
      </c>
      <c r="B50" s="100" t="s">
        <v>141</v>
      </c>
      <c r="C50" s="58">
        <v>2513</v>
      </c>
      <c r="D50" s="58">
        <v>2864</v>
      </c>
      <c r="E50" s="124">
        <v>2901</v>
      </c>
      <c r="F50" s="126">
        <f>E50/4a_İl!E50</f>
        <v>0.1446089427246897</v>
      </c>
      <c r="G50" s="84">
        <f t="shared" si="5"/>
        <v>0.0007856793485767586</v>
      </c>
      <c r="H50" s="84">
        <f t="shared" si="6"/>
        <v>0.15439713489852766</v>
      </c>
      <c r="I50" s="59">
        <f t="shared" si="7"/>
        <v>388</v>
      </c>
      <c r="J50" s="86">
        <f t="shared" si="4"/>
        <v>0.0012128335292205356</v>
      </c>
      <c r="K50" s="58">
        <f t="shared" si="8"/>
        <v>37</v>
      </c>
      <c r="L50" s="19"/>
      <c r="N50" s="47"/>
      <c r="P50" s="6"/>
      <c r="Q50" s="15"/>
    </row>
    <row r="51" spans="1:17" ht="15">
      <c r="A51" s="99">
        <v>50</v>
      </c>
      <c r="B51" s="100" t="s">
        <v>142</v>
      </c>
      <c r="C51" s="58">
        <v>7381</v>
      </c>
      <c r="D51" s="58">
        <v>8393</v>
      </c>
      <c r="E51" s="124">
        <v>8527</v>
      </c>
      <c r="F51" s="126">
        <f>E51/4a_İl!E51</f>
        <v>0.2108138844936709</v>
      </c>
      <c r="G51" s="84">
        <f t="shared" si="5"/>
        <v>0.0023093718736001446</v>
      </c>
      <c r="H51" s="84">
        <f t="shared" si="6"/>
        <v>0.15526351442893918</v>
      </c>
      <c r="I51" s="59">
        <f t="shared" si="7"/>
        <v>1146</v>
      </c>
      <c r="J51" s="86">
        <f t="shared" si="4"/>
        <v>0.0035822351146565304</v>
      </c>
      <c r="K51" s="58">
        <f t="shared" si="8"/>
        <v>134</v>
      </c>
      <c r="L51" s="19"/>
      <c r="N51" s="47"/>
      <c r="P51" s="6"/>
      <c r="Q51" s="15"/>
    </row>
    <row r="52" spans="1:17" ht="15">
      <c r="A52" s="99">
        <v>51</v>
      </c>
      <c r="B52" s="100" t="s">
        <v>143</v>
      </c>
      <c r="C52" s="58">
        <v>6210</v>
      </c>
      <c r="D52" s="58">
        <v>7311</v>
      </c>
      <c r="E52" s="124">
        <v>7201</v>
      </c>
      <c r="F52" s="126">
        <f>E52/4a_İl!E52</f>
        <v>0.1892509855453351</v>
      </c>
      <c r="G52" s="84">
        <f t="shared" si="5"/>
        <v>0.0019502505994833637</v>
      </c>
      <c r="H52" s="84">
        <f t="shared" si="6"/>
        <v>0.15958132045088566</v>
      </c>
      <c r="I52" s="59">
        <f t="shared" si="7"/>
        <v>991</v>
      </c>
      <c r="J52" s="86">
        <f t="shared" si="4"/>
        <v>0.0030977268748905947</v>
      </c>
      <c r="K52" s="58">
        <f t="shared" si="8"/>
        <v>-110</v>
      </c>
      <c r="L52" s="19"/>
      <c r="N52" s="47"/>
      <c r="P52" s="6"/>
      <c r="Q52" s="15"/>
    </row>
    <row r="53" spans="1:17" ht="15">
      <c r="A53" s="99">
        <v>52</v>
      </c>
      <c r="B53" s="100" t="s">
        <v>144</v>
      </c>
      <c r="C53" s="58">
        <v>20503</v>
      </c>
      <c r="D53" s="58">
        <v>22684</v>
      </c>
      <c r="E53" s="124">
        <v>22384</v>
      </c>
      <c r="F53" s="126">
        <f>E53/4a_İl!E53</f>
        <v>0.29661432452130126</v>
      </c>
      <c r="G53" s="84">
        <f t="shared" si="5"/>
        <v>0.0060622704372775464</v>
      </c>
      <c r="H53" s="84">
        <f t="shared" si="6"/>
        <v>0.09174267180412622</v>
      </c>
      <c r="I53" s="59">
        <f t="shared" si="7"/>
        <v>1881</v>
      </c>
      <c r="J53" s="86">
        <f t="shared" si="4"/>
        <v>0.005879741929030484</v>
      </c>
      <c r="K53" s="58">
        <f t="shared" si="8"/>
        <v>-300</v>
      </c>
      <c r="L53" s="19"/>
      <c r="N53" s="47"/>
      <c r="P53" s="6"/>
      <c r="Q53" s="15"/>
    </row>
    <row r="54" spans="1:17" ht="15">
      <c r="A54" s="99">
        <v>53</v>
      </c>
      <c r="B54" s="100" t="s">
        <v>145</v>
      </c>
      <c r="C54" s="58">
        <v>9217</v>
      </c>
      <c r="D54" s="58">
        <v>10759</v>
      </c>
      <c r="E54" s="124">
        <v>11238</v>
      </c>
      <c r="F54" s="126">
        <f>E54/4a_İl!E54</f>
        <v>0.2122620126926564</v>
      </c>
      <c r="G54" s="84">
        <f t="shared" si="5"/>
        <v>0.003043593422718239</v>
      </c>
      <c r="H54" s="84">
        <f t="shared" si="6"/>
        <v>0.21926874254095693</v>
      </c>
      <c r="I54" s="59">
        <f t="shared" si="7"/>
        <v>2021</v>
      </c>
      <c r="J54" s="86">
        <f t="shared" si="4"/>
        <v>0.006317362274625522</v>
      </c>
      <c r="K54" s="58">
        <f t="shared" si="8"/>
        <v>479</v>
      </c>
      <c r="L54" s="19"/>
      <c r="N54" s="47"/>
      <c r="P54" s="6"/>
      <c r="Q54" s="15"/>
    </row>
    <row r="55" spans="1:17" ht="15">
      <c r="A55" s="99">
        <v>54</v>
      </c>
      <c r="B55" s="100" t="s">
        <v>146</v>
      </c>
      <c r="C55" s="58">
        <v>38058</v>
      </c>
      <c r="D55" s="58">
        <v>43094</v>
      </c>
      <c r="E55" s="124">
        <v>43303</v>
      </c>
      <c r="F55" s="126">
        <f>E55/4a_İl!E55</f>
        <v>0.2585284600413139</v>
      </c>
      <c r="G55" s="84">
        <f t="shared" si="5"/>
        <v>0.011727774157676448</v>
      </c>
      <c r="H55" s="84">
        <f t="shared" si="6"/>
        <v>0.137815965105891</v>
      </c>
      <c r="I55" s="59">
        <f t="shared" si="7"/>
        <v>5245</v>
      </c>
      <c r="J55" s="86">
        <f t="shared" si="4"/>
        <v>0.016395133661756982</v>
      </c>
      <c r="K55" s="58">
        <f t="shared" si="8"/>
        <v>209</v>
      </c>
      <c r="L55" s="19"/>
      <c r="N55" s="47"/>
      <c r="P55" s="6"/>
      <c r="Q55" s="15"/>
    </row>
    <row r="56" spans="1:17" ht="15">
      <c r="A56" s="99">
        <v>55</v>
      </c>
      <c r="B56" s="100" t="s">
        <v>147</v>
      </c>
      <c r="C56" s="58">
        <v>38035</v>
      </c>
      <c r="D56" s="58">
        <v>42639</v>
      </c>
      <c r="E56" s="124">
        <v>42830</v>
      </c>
      <c r="F56" s="126">
        <f>E56/4a_İl!E56</f>
        <v>0.27570003218538786</v>
      </c>
      <c r="G56" s="84">
        <f t="shared" si="5"/>
        <v>0.011599671320076721</v>
      </c>
      <c r="H56" s="84">
        <f t="shared" si="6"/>
        <v>0.12606809517549625</v>
      </c>
      <c r="I56" s="59">
        <f t="shared" si="7"/>
        <v>4795</v>
      </c>
      <c r="J56" s="86">
        <f t="shared" si="4"/>
        <v>0.014988496836630073</v>
      </c>
      <c r="K56" s="58">
        <f t="shared" si="8"/>
        <v>191</v>
      </c>
      <c r="L56" s="19"/>
      <c r="N56" s="47"/>
      <c r="P56" s="6"/>
      <c r="Q56" s="15"/>
    </row>
    <row r="57" spans="1:17" ht="15">
      <c r="A57" s="99">
        <v>56</v>
      </c>
      <c r="B57" s="100" t="s">
        <v>148</v>
      </c>
      <c r="C57" s="58">
        <v>1897</v>
      </c>
      <c r="D57" s="58">
        <v>2223</v>
      </c>
      <c r="E57" s="124">
        <v>2225</v>
      </c>
      <c r="F57" s="126">
        <f>E57/4a_İl!E57</f>
        <v>0.10786309870079504</v>
      </c>
      <c r="G57" s="84">
        <f t="shared" si="5"/>
        <v>0.0006025979147133015</v>
      </c>
      <c r="H57" s="84">
        <f t="shared" si="6"/>
        <v>0.17290458618871904</v>
      </c>
      <c r="I57" s="59">
        <f t="shared" si="7"/>
        <v>328</v>
      </c>
      <c r="J57" s="86">
        <f t="shared" si="4"/>
        <v>0.0010252819525369476</v>
      </c>
      <c r="K57" s="58">
        <f t="shared" si="8"/>
        <v>2</v>
      </c>
      <c r="L57" s="19"/>
      <c r="N57" s="47"/>
      <c r="P57" s="6"/>
      <c r="Q57" s="15"/>
    </row>
    <row r="58" spans="1:17" ht="15">
      <c r="A58" s="99">
        <v>57</v>
      </c>
      <c r="B58" s="100" t="s">
        <v>149</v>
      </c>
      <c r="C58" s="58">
        <v>6502</v>
      </c>
      <c r="D58" s="58">
        <v>6999</v>
      </c>
      <c r="E58" s="124">
        <v>7022</v>
      </c>
      <c r="F58" s="126">
        <f>E58/4a_İl!E58</f>
        <v>0.30005982394667124</v>
      </c>
      <c r="G58" s="84">
        <f t="shared" si="5"/>
        <v>0.001901771935782833</v>
      </c>
      <c r="H58" s="84">
        <f t="shared" si="6"/>
        <v>0.07997539218701938</v>
      </c>
      <c r="I58" s="59">
        <f t="shared" si="7"/>
        <v>520</v>
      </c>
      <c r="J58" s="86">
        <f t="shared" si="4"/>
        <v>0.0016254469979244293</v>
      </c>
      <c r="K58" s="58">
        <f t="shared" si="8"/>
        <v>23</v>
      </c>
      <c r="L58" s="19"/>
      <c r="N58" s="47"/>
      <c r="P58" s="6"/>
      <c r="Q58" s="15"/>
    </row>
    <row r="59" spans="1:17" ht="15">
      <c r="A59" s="99">
        <v>58</v>
      </c>
      <c r="B59" s="100" t="s">
        <v>150</v>
      </c>
      <c r="C59" s="58">
        <v>10949</v>
      </c>
      <c r="D59" s="58">
        <v>12663</v>
      </c>
      <c r="E59" s="124">
        <v>13103</v>
      </c>
      <c r="F59" s="126">
        <f>E59/4a_İl!E59</f>
        <v>0.172610030166906</v>
      </c>
      <c r="G59" s="84">
        <f t="shared" si="5"/>
        <v>0.003548692348983546</v>
      </c>
      <c r="H59" s="84">
        <f t="shared" si="6"/>
        <v>0.19673029500410996</v>
      </c>
      <c r="I59" s="59">
        <f t="shared" si="7"/>
        <v>2154</v>
      </c>
      <c r="J59" s="86">
        <f t="shared" si="4"/>
        <v>0.006733101602940808</v>
      </c>
      <c r="K59" s="58">
        <f t="shared" si="8"/>
        <v>440</v>
      </c>
      <c r="L59" s="19"/>
      <c r="N59" s="47"/>
      <c r="P59" s="6"/>
      <c r="Q59" s="15"/>
    </row>
    <row r="60" spans="1:17" ht="15">
      <c r="A60" s="99">
        <v>59</v>
      </c>
      <c r="B60" s="100" t="s">
        <v>151</v>
      </c>
      <c r="C60" s="58">
        <v>66998</v>
      </c>
      <c r="D60" s="58">
        <v>71459</v>
      </c>
      <c r="E60" s="124">
        <v>71847</v>
      </c>
      <c r="F60" s="126">
        <f>E60/4a_İl!E60</f>
        <v>0.29897756638328155</v>
      </c>
      <c r="G60" s="84">
        <f t="shared" si="5"/>
        <v>0.019458360619508574</v>
      </c>
      <c r="H60" s="84">
        <f t="shared" si="6"/>
        <v>0.07237529478491896</v>
      </c>
      <c r="I60" s="59">
        <f t="shared" si="7"/>
        <v>4849</v>
      </c>
      <c r="J60" s="86">
        <f t="shared" si="4"/>
        <v>0.015157293255645302</v>
      </c>
      <c r="K60" s="58">
        <f t="shared" si="8"/>
        <v>388</v>
      </c>
      <c r="L60" s="19"/>
      <c r="N60" s="47"/>
      <c r="P60" s="5"/>
      <c r="Q60" s="15"/>
    </row>
    <row r="61" spans="1:17" ht="15">
      <c r="A61" s="99">
        <v>60</v>
      </c>
      <c r="B61" s="100" t="s">
        <v>152</v>
      </c>
      <c r="C61" s="58">
        <v>10570</v>
      </c>
      <c r="D61" s="58">
        <v>11923</v>
      </c>
      <c r="E61" s="124">
        <v>12026</v>
      </c>
      <c r="F61" s="126">
        <f>E61/4a_İl!E61</f>
        <v>0.2232867301658033</v>
      </c>
      <c r="G61" s="84">
        <f t="shared" si="5"/>
        <v>0.0032570078752099615</v>
      </c>
      <c r="H61" s="84">
        <f t="shared" si="6"/>
        <v>0.13774834437086092</v>
      </c>
      <c r="I61" s="59">
        <f t="shared" si="7"/>
        <v>1456</v>
      </c>
      <c r="J61" s="86">
        <f t="shared" si="4"/>
        <v>0.004551251594188402</v>
      </c>
      <c r="K61" s="58">
        <f t="shared" si="8"/>
        <v>103</v>
      </c>
      <c r="L61" s="19"/>
      <c r="N61" s="47"/>
      <c r="P61" s="5"/>
      <c r="Q61" s="15"/>
    </row>
    <row r="62" spans="1:17" ht="15">
      <c r="A62" s="99">
        <v>61</v>
      </c>
      <c r="B62" s="100" t="s">
        <v>153</v>
      </c>
      <c r="C62" s="58">
        <v>26236</v>
      </c>
      <c r="D62" s="58">
        <v>28705</v>
      </c>
      <c r="E62" s="124">
        <v>29250</v>
      </c>
      <c r="F62" s="126">
        <f>E62/4a_İl!E62</f>
        <v>0.24842241152340266</v>
      </c>
      <c r="G62" s="84">
        <f t="shared" si="5"/>
        <v>0.007921792811399582</v>
      </c>
      <c r="H62" s="84">
        <f t="shared" si="6"/>
        <v>0.11488031712151242</v>
      </c>
      <c r="I62" s="59">
        <f t="shared" si="7"/>
        <v>3014</v>
      </c>
      <c r="J62" s="86">
        <f t="shared" si="4"/>
        <v>0.009421340868738904</v>
      </c>
      <c r="K62" s="58">
        <f t="shared" si="8"/>
        <v>545</v>
      </c>
      <c r="L62" s="19"/>
      <c r="N62" s="47"/>
      <c r="P62" s="5"/>
      <c r="Q62" s="15"/>
    </row>
    <row r="63" spans="1:12" ht="15">
      <c r="A63" s="99">
        <v>62</v>
      </c>
      <c r="B63" s="100" t="s">
        <v>154</v>
      </c>
      <c r="C63" s="58">
        <v>1989</v>
      </c>
      <c r="D63" s="58">
        <v>2012</v>
      </c>
      <c r="E63" s="124">
        <v>2022</v>
      </c>
      <c r="F63" s="126">
        <f>E63/4a_İl!E63</f>
        <v>0.2673542245140817</v>
      </c>
      <c r="G63" s="84">
        <f t="shared" si="5"/>
        <v>0.0005476193184495711</v>
      </c>
      <c r="H63" s="84">
        <f t="shared" si="6"/>
        <v>0.016591251885369532</v>
      </c>
      <c r="I63" s="59">
        <f t="shared" si="7"/>
        <v>33</v>
      </c>
      <c r="J63" s="86">
        <f t="shared" si="4"/>
        <v>0.00010315336717597339</v>
      </c>
      <c r="K63" s="58">
        <f t="shared" si="8"/>
        <v>10</v>
      </c>
      <c r="L63" s="19"/>
    </row>
    <row r="64" spans="1:12" ht="15">
      <c r="A64" s="99">
        <v>63</v>
      </c>
      <c r="B64" s="100" t="s">
        <v>155</v>
      </c>
      <c r="C64" s="58">
        <v>14101</v>
      </c>
      <c r="D64" s="58">
        <v>15854</v>
      </c>
      <c r="E64" s="124">
        <v>15969</v>
      </c>
      <c r="F64" s="126">
        <f>E64/4a_İl!E64</f>
        <v>0.13372467906579466</v>
      </c>
      <c r="G64" s="84">
        <f t="shared" si="5"/>
        <v>0.004324892629238972</v>
      </c>
      <c r="H64" s="84">
        <f t="shared" si="6"/>
        <v>0.13247287426423657</v>
      </c>
      <c r="I64" s="59">
        <f t="shared" si="7"/>
        <v>1868</v>
      </c>
      <c r="J64" s="86">
        <f t="shared" si="4"/>
        <v>0.005839105754082373</v>
      </c>
      <c r="K64" s="58">
        <f t="shared" si="8"/>
        <v>115</v>
      </c>
      <c r="L64" s="19"/>
    </row>
    <row r="65" spans="1:12" ht="15">
      <c r="A65" s="99">
        <v>64</v>
      </c>
      <c r="B65" s="100" t="s">
        <v>156</v>
      </c>
      <c r="C65" s="58">
        <v>14506</v>
      </c>
      <c r="D65" s="58">
        <v>15893</v>
      </c>
      <c r="E65" s="124">
        <v>15941</v>
      </c>
      <c r="F65" s="126">
        <f>E65/4a_İl!E65</f>
        <v>0.2699028139920761</v>
      </c>
      <c r="G65" s="84">
        <f t="shared" si="5"/>
        <v>0.0043173093745819055</v>
      </c>
      <c r="H65" s="84">
        <f t="shared" si="6"/>
        <v>0.09892458293120088</v>
      </c>
      <c r="I65" s="59">
        <f t="shared" si="7"/>
        <v>1435</v>
      </c>
      <c r="J65" s="86">
        <f t="shared" si="4"/>
        <v>0.004485608542349146</v>
      </c>
      <c r="K65" s="58">
        <f t="shared" si="8"/>
        <v>48</v>
      </c>
      <c r="L65" s="19"/>
    </row>
    <row r="66" spans="1:12" ht="15">
      <c r="A66" s="99">
        <v>65</v>
      </c>
      <c r="B66" s="100" t="s">
        <v>157</v>
      </c>
      <c r="C66" s="58">
        <v>7587</v>
      </c>
      <c r="D66" s="58">
        <v>8640</v>
      </c>
      <c r="E66" s="124">
        <v>8652</v>
      </c>
      <c r="F66" s="126">
        <f>E66/4a_İl!E66</f>
        <v>0.1286542750929368</v>
      </c>
      <c r="G66" s="84">
        <f aca="true" t="shared" si="9" ref="G66:G83">E66/$E$83</f>
        <v>0.002343225689033476</v>
      </c>
      <c r="H66" s="84">
        <f aca="true" t="shared" si="10" ref="H66:H83">(E66-C66)/C66</f>
        <v>0.14037168841439304</v>
      </c>
      <c r="I66" s="59">
        <f aca="true" t="shared" si="11" ref="I66:I83">E66-C66</f>
        <v>1065</v>
      </c>
      <c r="J66" s="86">
        <f t="shared" si="4"/>
        <v>0.003329040486133687</v>
      </c>
      <c r="K66" s="58">
        <f t="shared" si="8"/>
        <v>12</v>
      </c>
      <c r="L66" s="19"/>
    </row>
    <row r="67" spans="1:12" ht="15">
      <c r="A67" s="99">
        <v>66</v>
      </c>
      <c r="B67" s="100" t="s">
        <v>158</v>
      </c>
      <c r="C67" s="58">
        <v>5385</v>
      </c>
      <c r="D67" s="58">
        <v>6422</v>
      </c>
      <c r="E67" s="124">
        <v>6239</v>
      </c>
      <c r="F67" s="126">
        <f>E67/4a_İl!E67</f>
        <v>0.1620477390197657</v>
      </c>
      <c r="G67" s="84">
        <f t="shared" si="9"/>
        <v>0.0016897116359084442</v>
      </c>
      <c r="H67" s="84">
        <f t="shared" si="10"/>
        <v>0.15858867223769732</v>
      </c>
      <c r="I67" s="59">
        <f t="shared" si="11"/>
        <v>854</v>
      </c>
      <c r="J67" s="86">
        <f aca="true" t="shared" si="12" ref="J67:J83">I67/$I$83</f>
        <v>0.002669484108129736</v>
      </c>
      <c r="K67" s="58">
        <f aca="true" t="shared" si="13" ref="K67:K83">E67-D67</f>
        <v>-183</v>
      </c>
      <c r="L67" s="19"/>
    </row>
    <row r="68" spans="1:30" ht="15">
      <c r="A68" s="99">
        <v>67</v>
      </c>
      <c r="B68" s="100" t="s">
        <v>159</v>
      </c>
      <c r="C68" s="58">
        <v>15917</v>
      </c>
      <c r="D68" s="58">
        <v>17949</v>
      </c>
      <c r="E68" s="124">
        <v>18122</v>
      </c>
      <c r="F68" s="126">
        <f>E68/4a_İl!E68</f>
        <v>0.2103247371230937</v>
      </c>
      <c r="G68" s="84">
        <f t="shared" si="9"/>
        <v>0.004907990746262674</v>
      </c>
      <c r="H68" s="84">
        <f t="shared" si="10"/>
        <v>0.1385311302381102</v>
      </c>
      <c r="I68" s="59">
        <f t="shared" si="11"/>
        <v>2205</v>
      </c>
      <c r="J68" s="86">
        <f t="shared" si="12"/>
        <v>0.006892520443121859</v>
      </c>
      <c r="K68" s="58">
        <f t="shared" si="13"/>
        <v>173</v>
      </c>
      <c r="L68" s="19"/>
      <c r="M68" s="34"/>
      <c r="U68" s="12"/>
      <c r="V68" s="34"/>
      <c r="Y68" s="10"/>
      <c r="AC68" s="12"/>
      <c r="AD68" s="34"/>
    </row>
    <row r="69" spans="1:25" ht="15">
      <c r="A69" s="99">
        <v>68</v>
      </c>
      <c r="B69" s="100" t="s">
        <v>160</v>
      </c>
      <c r="C69" s="58">
        <v>6549</v>
      </c>
      <c r="D69" s="58">
        <v>7543</v>
      </c>
      <c r="E69" s="124">
        <v>7597</v>
      </c>
      <c r="F69" s="126">
        <f>E69/4a_İl!E69</f>
        <v>0.17353861616830757</v>
      </c>
      <c r="G69" s="84">
        <f t="shared" si="9"/>
        <v>0.002057499486776158</v>
      </c>
      <c r="H69" s="84">
        <f t="shared" si="10"/>
        <v>0.1600244312108719</v>
      </c>
      <c r="I69" s="59">
        <f t="shared" si="11"/>
        <v>1048</v>
      </c>
      <c r="J69" s="86">
        <f t="shared" si="12"/>
        <v>0.0032759008727400035</v>
      </c>
      <c r="K69" s="58">
        <f t="shared" si="13"/>
        <v>54</v>
      </c>
      <c r="L69" s="19"/>
      <c r="X69" s="11"/>
      <c r="Y69" s="10"/>
    </row>
    <row r="70" spans="1:25" ht="15">
      <c r="A70" s="99">
        <v>69</v>
      </c>
      <c r="B70" s="100" t="s">
        <v>161</v>
      </c>
      <c r="C70" s="58">
        <v>1050</v>
      </c>
      <c r="D70" s="58">
        <v>1460</v>
      </c>
      <c r="E70" s="124">
        <v>1462</v>
      </c>
      <c r="F70" s="126">
        <f>E70/4a_İl!E70</f>
        <v>0.16960556844547564</v>
      </c>
      <c r="G70" s="84">
        <f t="shared" si="9"/>
        <v>0.00039595422530824576</v>
      </c>
      <c r="H70" s="84">
        <f t="shared" si="10"/>
        <v>0.3923809523809524</v>
      </c>
      <c r="I70" s="59">
        <f t="shared" si="11"/>
        <v>412</v>
      </c>
      <c r="J70" s="86">
        <f t="shared" si="12"/>
        <v>0.0012878541598939708</v>
      </c>
      <c r="K70" s="58">
        <f t="shared" si="13"/>
        <v>2</v>
      </c>
      <c r="L70" s="19"/>
      <c r="X70" s="11"/>
      <c r="Y70" s="10"/>
    </row>
    <row r="71" spans="1:25" ht="15">
      <c r="A71" s="99">
        <v>70</v>
      </c>
      <c r="B71" s="100" t="s">
        <v>162</v>
      </c>
      <c r="C71" s="58">
        <v>11565</v>
      </c>
      <c r="D71" s="58">
        <v>12616</v>
      </c>
      <c r="E71" s="124">
        <v>12475</v>
      </c>
      <c r="F71" s="126">
        <f>E71/4a_İl!E71</f>
        <v>0.2995773497910763</v>
      </c>
      <c r="G71" s="84">
        <f t="shared" si="9"/>
        <v>0.0033786107802464883</v>
      </c>
      <c r="H71" s="84">
        <f t="shared" si="10"/>
        <v>0.07868568958063121</v>
      </c>
      <c r="I71" s="59">
        <f t="shared" si="11"/>
        <v>910</v>
      </c>
      <c r="J71" s="86">
        <f t="shared" si="12"/>
        <v>0.002844532246367751</v>
      </c>
      <c r="K71" s="58">
        <f t="shared" si="13"/>
        <v>-141</v>
      </c>
      <c r="L71" s="19"/>
      <c r="X71" s="11"/>
      <c r="Y71" s="10"/>
    </row>
    <row r="72" spans="1:25" ht="15">
      <c r="A72" s="99">
        <v>71</v>
      </c>
      <c r="B72" s="100" t="s">
        <v>163</v>
      </c>
      <c r="C72" s="58">
        <v>5008</v>
      </c>
      <c r="D72" s="58">
        <v>5944</v>
      </c>
      <c r="E72" s="124">
        <v>6002</v>
      </c>
      <c r="F72" s="126">
        <f>E72/4a_İl!E72</f>
        <v>0.1714514240009141</v>
      </c>
      <c r="G72" s="84">
        <f t="shared" si="9"/>
        <v>0.0016255248018468475</v>
      </c>
      <c r="H72" s="84">
        <f t="shared" si="10"/>
        <v>0.19848242811501599</v>
      </c>
      <c r="I72" s="59">
        <f t="shared" si="11"/>
        <v>994</v>
      </c>
      <c r="J72" s="86">
        <f t="shared" si="12"/>
        <v>0.003107104453724774</v>
      </c>
      <c r="K72" s="58">
        <f t="shared" si="13"/>
        <v>58</v>
      </c>
      <c r="L72" s="19"/>
      <c r="X72" s="11"/>
      <c r="Y72" s="10"/>
    </row>
    <row r="73" spans="1:25" ht="15">
      <c r="A73" s="99">
        <v>72</v>
      </c>
      <c r="B73" s="100" t="s">
        <v>164</v>
      </c>
      <c r="C73" s="58">
        <v>5902</v>
      </c>
      <c r="D73" s="58">
        <v>8420</v>
      </c>
      <c r="E73" s="124">
        <v>8399</v>
      </c>
      <c r="F73" s="126">
        <f>E73/4a_İl!E73</f>
        <v>0.1732860178670903</v>
      </c>
      <c r="G73" s="84">
        <f t="shared" si="9"/>
        <v>0.002274705566596413</v>
      </c>
      <c r="H73" s="84">
        <f t="shared" si="10"/>
        <v>0.4230769230769231</v>
      </c>
      <c r="I73" s="59">
        <f t="shared" si="11"/>
        <v>2497</v>
      </c>
      <c r="J73" s="86">
        <f t="shared" si="12"/>
        <v>0.007805271449648653</v>
      </c>
      <c r="K73" s="58">
        <f t="shared" si="13"/>
        <v>-21</v>
      </c>
      <c r="L73" s="19"/>
      <c r="X73" s="11"/>
      <c r="Y73" s="10"/>
    </row>
    <row r="74" spans="1:25" ht="15">
      <c r="A74" s="99">
        <v>73</v>
      </c>
      <c r="B74" s="100" t="s">
        <v>165</v>
      </c>
      <c r="C74" s="58">
        <v>2651</v>
      </c>
      <c r="D74" s="58">
        <v>2733</v>
      </c>
      <c r="E74" s="124">
        <v>2749</v>
      </c>
      <c r="F74" s="126">
        <f>E74/4a_İl!E74</f>
        <v>0.09515403253721011</v>
      </c>
      <c r="G74" s="84">
        <f t="shared" si="9"/>
        <v>0.0007445131090098273</v>
      </c>
      <c r="H74" s="84">
        <f t="shared" si="10"/>
        <v>0.03696718219539796</v>
      </c>
      <c r="I74" s="59">
        <f t="shared" si="11"/>
        <v>98</v>
      </c>
      <c r="J74" s="86">
        <f t="shared" si="12"/>
        <v>0.000306334241916527</v>
      </c>
      <c r="K74" s="58">
        <f t="shared" si="13"/>
        <v>16</v>
      </c>
      <c r="L74" s="19"/>
      <c r="X74" s="11"/>
      <c r="Y74" s="10"/>
    </row>
    <row r="75" spans="1:25" ht="15">
      <c r="A75" s="99">
        <v>74</v>
      </c>
      <c r="B75" s="100" t="s">
        <v>166</v>
      </c>
      <c r="C75" s="58">
        <v>6943</v>
      </c>
      <c r="D75" s="58">
        <v>7583</v>
      </c>
      <c r="E75" s="124">
        <v>7540</v>
      </c>
      <c r="F75" s="126">
        <f>E75/4a_İl!E75</f>
        <v>0.27190768121168407</v>
      </c>
      <c r="G75" s="84">
        <f t="shared" si="9"/>
        <v>0.002042062146938559</v>
      </c>
      <c r="H75" s="84">
        <f t="shared" si="10"/>
        <v>0.08598588506409333</v>
      </c>
      <c r="I75" s="59">
        <f t="shared" si="11"/>
        <v>597</v>
      </c>
      <c r="J75" s="86">
        <f t="shared" si="12"/>
        <v>0.0018661381880017004</v>
      </c>
      <c r="K75" s="58">
        <f t="shared" si="13"/>
        <v>-43</v>
      </c>
      <c r="L75" s="19"/>
      <c r="X75" s="11"/>
      <c r="Y75" s="10"/>
    </row>
    <row r="76" spans="1:25" ht="15">
      <c r="A76" s="99">
        <v>75</v>
      </c>
      <c r="B76" s="100" t="s">
        <v>167</v>
      </c>
      <c r="C76" s="58">
        <v>1214</v>
      </c>
      <c r="D76" s="58">
        <v>1716</v>
      </c>
      <c r="E76" s="124">
        <v>1689</v>
      </c>
      <c r="F76" s="126">
        <f>E76/4a_İl!E76</f>
        <v>0.18531928900592495</v>
      </c>
      <c r="G76" s="84">
        <f t="shared" si="9"/>
        <v>0.0004574327541351758</v>
      </c>
      <c r="H76" s="84">
        <f t="shared" si="10"/>
        <v>0.3912685337726524</v>
      </c>
      <c r="I76" s="59">
        <f t="shared" si="11"/>
        <v>475</v>
      </c>
      <c r="J76" s="86">
        <f t="shared" si="12"/>
        <v>0.0014847833154117383</v>
      </c>
      <c r="K76" s="58">
        <f t="shared" si="13"/>
        <v>-27</v>
      </c>
      <c r="L76" s="19"/>
      <c r="X76" s="11"/>
      <c r="Y76" s="10"/>
    </row>
    <row r="77" spans="1:25" ht="15">
      <c r="A77" s="99">
        <v>76</v>
      </c>
      <c r="B77" s="100" t="s">
        <v>168</v>
      </c>
      <c r="C77" s="58">
        <v>2367</v>
      </c>
      <c r="D77" s="58">
        <v>2872</v>
      </c>
      <c r="E77" s="124">
        <v>2949</v>
      </c>
      <c r="F77" s="126">
        <f>E77/4a_İl!E77</f>
        <v>0.19606409148327902</v>
      </c>
      <c r="G77" s="84">
        <f t="shared" si="9"/>
        <v>0.0007986792137031579</v>
      </c>
      <c r="H77" s="84">
        <f t="shared" si="10"/>
        <v>0.2458808618504436</v>
      </c>
      <c r="I77" s="59">
        <f t="shared" si="11"/>
        <v>582</v>
      </c>
      <c r="J77" s="86">
        <f t="shared" si="12"/>
        <v>0.0018192502938308036</v>
      </c>
      <c r="K77" s="58">
        <f t="shared" si="13"/>
        <v>77</v>
      </c>
      <c r="L77" s="19"/>
      <c r="X77" s="11"/>
      <c r="Y77" s="10"/>
    </row>
    <row r="78" spans="1:25" ht="15">
      <c r="A78" s="99">
        <v>77</v>
      </c>
      <c r="B78" s="100" t="s">
        <v>169</v>
      </c>
      <c r="C78" s="58">
        <v>10534</v>
      </c>
      <c r="D78" s="58">
        <v>11567</v>
      </c>
      <c r="E78" s="124">
        <v>11720</v>
      </c>
      <c r="F78" s="126">
        <f>E78/4a_İl!E78</f>
        <v>0.22952938642016413</v>
      </c>
      <c r="G78" s="84">
        <f t="shared" si="9"/>
        <v>0.0031741337350291656</v>
      </c>
      <c r="H78" s="84">
        <f t="shared" si="10"/>
        <v>0.11258781089804443</v>
      </c>
      <c r="I78" s="59">
        <f t="shared" si="11"/>
        <v>1186</v>
      </c>
      <c r="J78" s="86">
        <f t="shared" si="12"/>
        <v>0.003707269499112256</v>
      </c>
      <c r="K78" s="58">
        <f t="shared" si="13"/>
        <v>153</v>
      </c>
      <c r="L78" s="19"/>
      <c r="X78" s="11"/>
      <c r="Y78" s="10"/>
    </row>
    <row r="79" spans="1:25" ht="15">
      <c r="A79" s="99">
        <v>78</v>
      </c>
      <c r="B79" s="100" t="s">
        <v>170</v>
      </c>
      <c r="C79" s="58">
        <v>7573</v>
      </c>
      <c r="D79" s="58">
        <v>8997</v>
      </c>
      <c r="E79" s="124">
        <v>9024</v>
      </c>
      <c r="F79" s="126">
        <f>E79/4a_İl!E79</f>
        <v>0.23639126106774244</v>
      </c>
      <c r="G79" s="84">
        <f t="shared" si="9"/>
        <v>0.002443974643763071</v>
      </c>
      <c r="H79" s="84">
        <f t="shared" si="10"/>
        <v>0.19160174303446453</v>
      </c>
      <c r="I79" s="59">
        <f t="shared" si="11"/>
        <v>1451</v>
      </c>
      <c r="J79" s="86">
        <f t="shared" si="12"/>
        <v>0.004535622296131436</v>
      </c>
      <c r="K79" s="58">
        <f t="shared" si="13"/>
        <v>27</v>
      </c>
      <c r="L79" s="19"/>
      <c r="X79" s="11"/>
      <c r="Y79" s="10"/>
    </row>
    <row r="80" spans="1:25" ht="15">
      <c r="A80" s="99">
        <v>79</v>
      </c>
      <c r="B80" s="100" t="s">
        <v>171</v>
      </c>
      <c r="C80" s="58">
        <v>1977</v>
      </c>
      <c r="D80" s="58">
        <v>2352</v>
      </c>
      <c r="E80" s="124">
        <v>2312</v>
      </c>
      <c r="F80" s="126">
        <f>E80/4a_İl!E80</f>
        <v>0.18210459987397606</v>
      </c>
      <c r="G80" s="84">
        <f t="shared" si="9"/>
        <v>0.0006261601702549003</v>
      </c>
      <c r="H80" s="84">
        <f t="shared" si="10"/>
        <v>0.16944865958523014</v>
      </c>
      <c r="I80" s="59">
        <f t="shared" si="11"/>
        <v>335</v>
      </c>
      <c r="J80" s="86">
        <f t="shared" si="12"/>
        <v>0.0010471629698166995</v>
      </c>
      <c r="K80" s="58">
        <f t="shared" si="13"/>
        <v>-40</v>
      </c>
      <c r="L80" s="19"/>
      <c r="X80" s="11"/>
      <c r="Y80" s="10"/>
    </row>
    <row r="81" spans="1:25" ht="15">
      <c r="A81" s="99">
        <v>80</v>
      </c>
      <c r="B81" s="100" t="s">
        <v>172</v>
      </c>
      <c r="C81" s="58">
        <v>9210</v>
      </c>
      <c r="D81" s="58">
        <v>10066</v>
      </c>
      <c r="E81" s="124">
        <v>10071</v>
      </c>
      <c r="F81" s="126">
        <f>E81/4a_İl!E81</f>
        <v>0.1994059994059994</v>
      </c>
      <c r="G81" s="84">
        <f t="shared" si="9"/>
        <v>0.002727534201832656</v>
      </c>
      <c r="H81" s="84">
        <f t="shared" si="10"/>
        <v>0.09348534201954398</v>
      </c>
      <c r="I81" s="59">
        <f t="shared" si="11"/>
        <v>861</v>
      </c>
      <c r="J81" s="86">
        <f t="shared" si="12"/>
        <v>0.0026913651254094877</v>
      </c>
      <c r="K81" s="58">
        <f t="shared" si="13"/>
        <v>5</v>
      </c>
      <c r="L81" s="19"/>
      <c r="X81" s="11"/>
      <c r="Y81" s="10"/>
    </row>
    <row r="82" spans="1:25" ht="15" thickBot="1">
      <c r="A82" s="99">
        <v>81</v>
      </c>
      <c r="B82" s="100" t="s">
        <v>173</v>
      </c>
      <c r="C82" s="58">
        <v>19855</v>
      </c>
      <c r="D82" s="58">
        <v>21425</v>
      </c>
      <c r="E82" s="124">
        <v>21515</v>
      </c>
      <c r="F82" s="126">
        <f>E82/4a_İl!E82</f>
        <v>0.3046846234457756</v>
      </c>
      <c r="G82" s="84">
        <f t="shared" si="9"/>
        <v>0.0058269187123850255</v>
      </c>
      <c r="H82" s="84">
        <f t="shared" si="10"/>
        <v>0.0836061445479728</v>
      </c>
      <c r="I82" s="59">
        <f t="shared" si="11"/>
        <v>1660</v>
      </c>
      <c r="J82" s="86">
        <f t="shared" si="12"/>
        <v>0.005188926954912601</v>
      </c>
      <c r="K82" s="58">
        <f t="shared" si="13"/>
        <v>90</v>
      </c>
      <c r="L82" s="19"/>
      <c r="X82" s="11"/>
      <c r="Y82" s="10"/>
    </row>
    <row r="83" spans="1:31" s="12" customFormat="1" ht="15" thickBot="1">
      <c r="A83" s="147" t="s">
        <v>174</v>
      </c>
      <c r="B83" s="148"/>
      <c r="C83" s="92">
        <v>3372434</v>
      </c>
      <c r="D83" s="92">
        <v>3687187</v>
      </c>
      <c r="E83" s="127">
        <v>3692346</v>
      </c>
      <c r="F83" s="128">
        <f>E83/4a_İl!E83</f>
        <v>0.2669723787569479</v>
      </c>
      <c r="G83" s="94">
        <f t="shared" si="9"/>
        <v>1</v>
      </c>
      <c r="H83" s="94">
        <f t="shared" si="10"/>
        <v>0.09486086310362189</v>
      </c>
      <c r="I83" s="93">
        <f t="shared" si="11"/>
        <v>319912</v>
      </c>
      <c r="J83" s="95">
        <f t="shared" si="12"/>
        <v>1</v>
      </c>
      <c r="K83" s="92">
        <f t="shared" si="13"/>
        <v>5159</v>
      </c>
      <c r="L83" s="8"/>
      <c r="M83" s="10"/>
      <c r="N83" s="34"/>
      <c r="O83" s="34"/>
      <c r="U83" s="8"/>
      <c r="V83" s="10"/>
      <c r="W83" s="34"/>
      <c r="X83" s="11"/>
      <c r="Y83" s="34"/>
      <c r="AC83" s="8"/>
      <c r="AD83" s="10"/>
      <c r="AE83" s="34"/>
    </row>
    <row r="84" spans="3:25" ht="15">
      <c r="C84" s="43"/>
      <c r="F84" s="44"/>
      <c r="J84" s="17"/>
      <c r="Y84" s="10"/>
    </row>
    <row r="85" spans="6:10" ht="15">
      <c r="F85" s="27"/>
      <c r="J85" s="17"/>
    </row>
    <row r="86" ht="15">
      <c r="J86" s="17"/>
    </row>
    <row r="87" ht="15">
      <c r="J87" s="17"/>
    </row>
    <row r="88" ht="15">
      <c r="J88" s="17"/>
    </row>
    <row r="89" ht="15">
      <c r="J89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83"/>
  <sheetViews>
    <sheetView zoomScale="101" zoomScaleNormal="101" workbookViewId="0" topLeftCell="A70">
      <selection activeCell="C85" sqref="C85"/>
    </sheetView>
  </sheetViews>
  <sheetFormatPr defaultColWidth="9.140625" defaultRowHeight="15"/>
  <cols>
    <col min="1" max="1" width="9.140625" style="8" customWidth="1"/>
    <col min="2" max="2" width="16.421875" style="8" bestFit="1" customWidth="1"/>
    <col min="3" max="4" width="11.7109375" style="8" bestFit="1" customWidth="1"/>
    <col min="5" max="5" width="10.140625" style="8" bestFit="1" customWidth="1"/>
    <col min="6" max="6" width="23.28125" style="8" bestFit="1" customWidth="1"/>
    <col min="7" max="7" width="23.421875" style="8" bestFit="1" customWidth="1"/>
    <col min="8" max="8" width="9.140625" style="8" customWidth="1"/>
    <col min="9" max="9" width="10.8515625" style="10" bestFit="1" customWidth="1"/>
    <col min="10" max="10" width="9.140625" style="10" customWidth="1"/>
    <col min="11" max="17" width="9.140625" style="8" customWidth="1"/>
    <col min="18" max="20" width="9.140625" style="10" customWidth="1"/>
    <col min="21" max="16384" width="9.140625" style="8" customWidth="1"/>
  </cols>
  <sheetData>
    <row r="1" spans="1:7" ht="58.5" customHeight="1" thickBot="1">
      <c r="A1" s="25" t="s">
        <v>92</v>
      </c>
      <c r="B1" s="4" t="s">
        <v>175</v>
      </c>
      <c r="C1" s="31" t="s">
        <v>263</v>
      </c>
      <c r="D1" s="31" t="s">
        <v>264</v>
      </c>
      <c r="E1" s="31" t="s">
        <v>265</v>
      </c>
      <c r="F1" s="1" t="s">
        <v>291</v>
      </c>
      <c r="G1" s="1" t="s">
        <v>287</v>
      </c>
    </row>
    <row r="2" spans="1:28" ht="15">
      <c r="A2" s="97">
        <v>1</v>
      </c>
      <c r="B2" s="98" t="s">
        <v>93</v>
      </c>
      <c r="C2" s="129">
        <v>52110</v>
      </c>
      <c r="D2" s="129">
        <v>40526</v>
      </c>
      <c r="E2" s="129">
        <v>11584</v>
      </c>
      <c r="F2" s="83">
        <f>D2/C2</f>
        <v>0.7777010170792554</v>
      </c>
      <c r="G2" s="83">
        <f>E2/C2</f>
        <v>0.22229898292074457</v>
      </c>
      <c r="I2" s="50"/>
      <c r="J2" s="47"/>
      <c r="R2" s="50"/>
      <c r="S2" s="47"/>
      <c r="AA2" s="5"/>
      <c r="AB2" s="11"/>
    </row>
    <row r="3" spans="1:28" ht="15">
      <c r="A3" s="99">
        <v>2</v>
      </c>
      <c r="B3" s="100" t="s">
        <v>94</v>
      </c>
      <c r="C3" s="57">
        <v>11424</v>
      </c>
      <c r="D3" s="57">
        <v>9766</v>
      </c>
      <c r="E3" s="57">
        <v>1658</v>
      </c>
      <c r="F3" s="84">
        <f aca="true" t="shared" si="0" ref="F3:F66">D3/C3</f>
        <v>0.8548669467787114</v>
      </c>
      <c r="G3" s="84">
        <f aca="true" t="shared" si="1" ref="G3:G66">E3/C3</f>
        <v>0.14513305322128853</v>
      </c>
      <c r="I3" s="50"/>
      <c r="J3" s="47"/>
      <c r="R3" s="50"/>
      <c r="S3" s="47"/>
      <c r="AA3" s="5"/>
      <c r="AB3" s="11"/>
    </row>
    <row r="4" spans="1:28" ht="15">
      <c r="A4" s="99">
        <v>3</v>
      </c>
      <c r="B4" s="100" t="s">
        <v>95</v>
      </c>
      <c r="C4" s="57">
        <v>16982</v>
      </c>
      <c r="D4" s="57">
        <v>14270</v>
      </c>
      <c r="E4" s="57">
        <v>2712</v>
      </c>
      <c r="F4" s="84">
        <f t="shared" si="0"/>
        <v>0.8403014957013308</v>
      </c>
      <c r="G4" s="84">
        <f t="shared" si="1"/>
        <v>0.1596985042986692</v>
      </c>
      <c r="I4" s="50"/>
      <c r="J4" s="47"/>
      <c r="R4" s="50"/>
      <c r="S4" s="47"/>
      <c r="AA4" s="5"/>
      <c r="AB4" s="11"/>
    </row>
    <row r="5" spans="1:28" ht="15">
      <c r="A5" s="99">
        <v>4</v>
      </c>
      <c r="B5" s="100" t="s">
        <v>96</v>
      </c>
      <c r="C5" s="57">
        <v>5612</v>
      </c>
      <c r="D5" s="57">
        <v>5146</v>
      </c>
      <c r="E5" s="57">
        <v>466</v>
      </c>
      <c r="F5" s="84">
        <f t="shared" si="0"/>
        <v>0.9169636493228795</v>
      </c>
      <c r="G5" s="84">
        <f t="shared" si="1"/>
        <v>0.08303635067712045</v>
      </c>
      <c r="I5" s="50"/>
      <c r="J5" s="47"/>
      <c r="R5" s="50"/>
      <c r="S5" s="47"/>
      <c r="AA5" s="5"/>
      <c r="AB5" s="11"/>
    </row>
    <row r="6" spans="1:28" ht="15">
      <c r="A6" s="99">
        <v>5</v>
      </c>
      <c r="B6" s="100" t="s">
        <v>97</v>
      </c>
      <c r="C6" s="57">
        <v>7534</v>
      </c>
      <c r="D6" s="57">
        <v>5817</v>
      </c>
      <c r="E6" s="57">
        <v>1717</v>
      </c>
      <c r="F6" s="84">
        <f t="shared" si="0"/>
        <v>0.7720998141757367</v>
      </c>
      <c r="G6" s="84">
        <f t="shared" si="1"/>
        <v>0.22790018582426333</v>
      </c>
      <c r="I6" s="50"/>
      <c r="J6" s="47"/>
      <c r="R6" s="50"/>
      <c r="S6" s="47"/>
      <c r="AA6" s="5"/>
      <c r="AB6" s="11"/>
    </row>
    <row r="7" spans="1:28" ht="15">
      <c r="A7" s="99">
        <v>6</v>
      </c>
      <c r="B7" s="100" t="s">
        <v>98</v>
      </c>
      <c r="C7" s="57">
        <v>131366</v>
      </c>
      <c r="D7" s="57">
        <v>99310</v>
      </c>
      <c r="E7" s="57">
        <v>32056</v>
      </c>
      <c r="F7" s="84">
        <f t="shared" si="0"/>
        <v>0.7559794771858777</v>
      </c>
      <c r="G7" s="84">
        <f t="shared" si="1"/>
        <v>0.24402052281412237</v>
      </c>
      <c r="I7" s="50"/>
      <c r="J7" s="47"/>
      <c r="R7" s="50"/>
      <c r="S7" s="47"/>
      <c r="AA7" s="5"/>
      <c r="AB7" s="11"/>
    </row>
    <row r="8" spans="1:28" ht="15">
      <c r="A8" s="99">
        <v>7</v>
      </c>
      <c r="B8" s="100" t="s">
        <v>99</v>
      </c>
      <c r="C8" s="57">
        <v>90550</v>
      </c>
      <c r="D8" s="57">
        <v>69424</v>
      </c>
      <c r="E8" s="57">
        <v>21126</v>
      </c>
      <c r="F8" s="84">
        <f t="shared" si="0"/>
        <v>0.766692435118719</v>
      </c>
      <c r="G8" s="84">
        <f t="shared" si="1"/>
        <v>0.23330756488128107</v>
      </c>
      <c r="I8" s="50"/>
      <c r="J8" s="47"/>
      <c r="R8" s="50"/>
      <c r="S8" s="47"/>
      <c r="AA8" s="5"/>
      <c r="AB8" s="11"/>
    </row>
    <row r="9" spans="1:28" ht="15">
      <c r="A9" s="99">
        <v>8</v>
      </c>
      <c r="B9" s="100" t="s">
        <v>100</v>
      </c>
      <c r="C9" s="57">
        <v>4531</v>
      </c>
      <c r="D9" s="57">
        <v>3649</v>
      </c>
      <c r="E9" s="57">
        <v>882</v>
      </c>
      <c r="F9" s="84">
        <f t="shared" si="0"/>
        <v>0.80534098433017</v>
      </c>
      <c r="G9" s="84">
        <f t="shared" si="1"/>
        <v>0.19465901566983007</v>
      </c>
      <c r="I9" s="50"/>
      <c r="J9" s="47"/>
      <c r="R9" s="50"/>
      <c r="S9" s="47"/>
      <c r="AA9" s="5"/>
      <c r="AB9" s="11"/>
    </row>
    <row r="10" spans="1:28" ht="15">
      <c r="A10" s="99">
        <v>9</v>
      </c>
      <c r="B10" s="100" t="s">
        <v>101</v>
      </c>
      <c r="C10" s="57">
        <v>35578</v>
      </c>
      <c r="D10" s="57">
        <v>27962</v>
      </c>
      <c r="E10" s="57">
        <v>7616</v>
      </c>
      <c r="F10" s="84">
        <f t="shared" si="0"/>
        <v>0.7859351284501659</v>
      </c>
      <c r="G10" s="84">
        <f t="shared" si="1"/>
        <v>0.21406487154983417</v>
      </c>
      <c r="I10" s="50"/>
      <c r="J10" s="47"/>
      <c r="R10" s="50"/>
      <c r="S10" s="47"/>
      <c r="AA10" s="5"/>
      <c r="AB10" s="11"/>
    </row>
    <row r="11" spans="1:28" ht="15">
      <c r="A11" s="99">
        <v>10</v>
      </c>
      <c r="B11" s="100" t="s">
        <v>102</v>
      </c>
      <c r="C11" s="57">
        <v>35880</v>
      </c>
      <c r="D11" s="57">
        <v>26532</v>
      </c>
      <c r="E11" s="57">
        <v>9348</v>
      </c>
      <c r="F11" s="84">
        <f t="shared" si="0"/>
        <v>0.7394648829431438</v>
      </c>
      <c r="G11" s="84">
        <f t="shared" si="1"/>
        <v>0.26053511705685617</v>
      </c>
      <c r="I11" s="50"/>
      <c r="J11" s="47"/>
      <c r="R11" s="50"/>
      <c r="S11" s="47"/>
      <c r="AA11" s="5"/>
      <c r="AB11" s="11"/>
    </row>
    <row r="12" spans="1:28" ht="15">
      <c r="A12" s="99">
        <v>11</v>
      </c>
      <c r="B12" s="100" t="s">
        <v>103</v>
      </c>
      <c r="C12" s="57">
        <v>4078</v>
      </c>
      <c r="D12" s="57">
        <v>2958</v>
      </c>
      <c r="E12" s="57">
        <v>1120</v>
      </c>
      <c r="F12" s="84">
        <f t="shared" si="0"/>
        <v>0.7253555664541442</v>
      </c>
      <c r="G12" s="84">
        <f t="shared" si="1"/>
        <v>0.2746444335458558</v>
      </c>
      <c r="I12" s="50"/>
      <c r="J12" s="47"/>
      <c r="R12" s="50"/>
      <c r="S12" s="47"/>
      <c r="AA12" s="5"/>
      <c r="AB12" s="11"/>
    </row>
    <row r="13" spans="1:28" ht="15">
      <c r="A13" s="99">
        <v>12</v>
      </c>
      <c r="B13" s="100" t="s">
        <v>104</v>
      </c>
      <c r="C13" s="57">
        <v>3121</v>
      </c>
      <c r="D13" s="57">
        <v>2809</v>
      </c>
      <c r="E13" s="57">
        <v>312</v>
      </c>
      <c r="F13" s="84">
        <f t="shared" si="0"/>
        <v>0.900032041012496</v>
      </c>
      <c r="G13" s="84">
        <f t="shared" si="1"/>
        <v>0.099967958987504</v>
      </c>
      <c r="I13" s="50"/>
      <c r="J13" s="47"/>
      <c r="R13" s="50"/>
      <c r="S13" s="47"/>
      <c r="AA13" s="5"/>
      <c r="AB13" s="11"/>
    </row>
    <row r="14" spans="1:28" ht="15">
      <c r="A14" s="99">
        <v>13</v>
      </c>
      <c r="B14" s="100" t="s">
        <v>105</v>
      </c>
      <c r="C14" s="57">
        <v>4852</v>
      </c>
      <c r="D14" s="57">
        <v>4506</v>
      </c>
      <c r="E14" s="57">
        <v>346</v>
      </c>
      <c r="F14" s="84">
        <f t="shared" si="0"/>
        <v>0.9286892003297609</v>
      </c>
      <c r="G14" s="84">
        <f t="shared" si="1"/>
        <v>0.07131079967023908</v>
      </c>
      <c r="I14" s="50"/>
      <c r="J14" s="47"/>
      <c r="R14" s="50"/>
      <c r="S14" s="47"/>
      <c r="AA14" s="5"/>
      <c r="AB14" s="11"/>
    </row>
    <row r="15" spans="1:28" ht="15">
      <c r="A15" s="99">
        <v>14</v>
      </c>
      <c r="B15" s="100" t="s">
        <v>106</v>
      </c>
      <c r="C15" s="57">
        <v>6805</v>
      </c>
      <c r="D15" s="57">
        <v>5134</v>
      </c>
      <c r="E15" s="57">
        <v>1671</v>
      </c>
      <c r="F15" s="84">
        <f t="shared" si="0"/>
        <v>0.7544452608376194</v>
      </c>
      <c r="G15" s="84">
        <f t="shared" si="1"/>
        <v>0.2455547391623806</v>
      </c>
      <c r="I15" s="50"/>
      <c r="J15" s="47"/>
      <c r="R15" s="50"/>
      <c r="S15" s="47"/>
      <c r="AA15" s="5"/>
      <c r="AB15" s="11"/>
    </row>
    <row r="16" spans="1:28" ht="15">
      <c r="A16" s="99">
        <v>15</v>
      </c>
      <c r="B16" s="100" t="s">
        <v>107</v>
      </c>
      <c r="C16" s="57">
        <v>8382</v>
      </c>
      <c r="D16" s="57">
        <v>6503</v>
      </c>
      <c r="E16" s="57">
        <v>1879</v>
      </c>
      <c r="F16" s="84">
        <f t="shared" si="0"/>
        <v>0.7758291577189215</v>
      </c>
      <c r="G16" s="84">
        <f t="shared" si="1"/>
        <v>0.2241708422810785</v>
      </c>
      <c r="I16" s="50"/>
      <c r="J16" s="47"/>
      <c r="R16" s="50"/>
      <c r="S16" s="47"/>
      <c r="AA16" s="5"/>
      <c r="AB16" s="11"/>
    </row>
    <row r="17" spans="1:7" ht="15">
      <c r="A17" s="99">
        <v>16</v>
      </c>
      <c r="B17" s="100" t="s">
        <v>108</v>
      </c>
      <c r="C17" s="57">
        <v>80435</v>
      </c>
      <c r="D17" s="57">
        <v>60074</v>
      </c>
      <c r="E17" s="57">
        <v>20361</v>
      </c>
      <c r="F17" s="84">
        <f t="shared" si="0"/>
        <v>0.7468639273947908</v>
      </c>
      <c r="G17" s="84">
        <f t="shared" si="1"/>
        <v>0.25313607260520915</v>
      </c>
    </row>
    <row r="18" spans="1:19" ht="15">
      <c r="A18" s="99">
        <v>17</v>
      </c>
      <c r="B18" s="100" t="s">
        <v>109</v>
      </c>
      <c r="C18" s="57">
        <v>15849</v>
      </c>
      <c r="D18" s="57">
        <v>11646</v>
      </c>
      <c r="E18" s="57">
        <v>4203</v>
      </c>
      <c r="F18" s="84">
        <f t="shared" si="0"/>
        <v>0.7348097671777399</v>
      </c>
      <c r="G18" s="84">
        <f t="shared" si="1"/>
        <v>0.26519023282226006</v>
      </c>
      <c r="I18" s="5"/>
      <c r="J18" s="11"/>
      <c r="R18" s="5"/>
      <c r="S18" s="11"/>
    </row>
    <row r="19" spans="1:19" ht="15">
      <c r="A19" s="99">
        <v>18</v>
      </c>
      <c r="B19" s="100" t="s">
        <v>110</v>
      </c>
      <c r="C19" s="57">
        <v>2917</v>
      </c>
      <c r="D19" s="57">
        <v>2420</v>
      </c>
      <c r="E19" s="57">
        <v>497</v>
      </c>
      <c r="F19" s="84">
        <f t="shared" si="0"/>
        <v>0.8296194720603359</v>
      </c>
      <c r="G19" s="84">
        <f t="shared" si="1"/>
        <v>0.17038052793966404</v>
      </c>
      <c r="I19" s="5"/>
      <c r="J19" s="11"/>
      <c r="R19" s="5"/>
      <c r="S19" s="11"/>
    </row>
    <row r="20" spans="1:19" ht="15">
      <c r="A20" s="99">
        <v>19</v>
      </c>
      <c r="B20" s="100" t="s">
        <v>111</v>
      </c>
      <c r="C20" s="57">
        <v>12101</v>
      </c>
      <c r="D20" s="57">
        <v>9700</v>
      </c>
      <c r="E20" s="57">
        <v>2401</v>
      </c>
      <c r="F20" s="84">
        <f t="shared" si="0"/>
        <v>0.8015866457317578</v>
      </c>
      <c r="G20" s="84">
        <f t="shared" si="1"/>
        <v>0.1984133542682423</v>
      </c>
      <c r="I20" s="5"/>
      <c r="J20" s="11"/>
      <c r="R20" s="5"/>
      <c r="S20" s="11"/>
    </row>
    <row r="21" spans="1:19" ht="15">
      <c r="A21" s="99">
        <v>20</v>
      </c>
      <c r="B21" s="100" t="s">
        <v>112</v>
      </c>
      <c r="C21" s="57">
        <v>34146</v>
      </c>
      <c r="D21" s="57">
        <v>25957</v>
      </c>
      <c r="E21" s="57">
        <v>8189</v>
      </c>
      <c r="F21" s="84">
        <f t="shared" si="0"/>
        <v>0.7601768874831606</v>
      </c>
      <c r="G21" s="84">
        <f t="shared" si="1"/>
        <v>0.23982311251683947</v>
      </c>
      <c r="I21" s="5"/>
      <c r="J21" s="11"/>
      <c r="R21" s="5"/>
      <c r="S21" s="11"/>
    </row>
    <row r="22" spans="1:19" ht="15">
      <c r="A22" s="99">
        <v>21</v>
      </c>
      <c r="B22" s="100" t="s">
        <v>113</v>
      </c>
      <c r="C22" s="57">
        <v>17072</v>
      </c>
      <c r="D22" s="57">
        <v>15080</v>
      </c>
      <c r="E22" s="57">
        <v>1992</v>
      </c>
      <c r="F22" s="84">
        <f t="shared" si="0"/>
        <v>0.8833177132146204</v>
      </c>
      <c r="G22" s="84">
        <f t="shared" si="1"/>
        <v>0.11668228678537956</v>
      </c>
      <c r="I22" s="5"/>
      <c r="J22" s="11"/>
      <c r="R22" s="5"/>
      <c r="S22" s="11"/>
    </row>
    <row r="23" spans="1:19" ht="15">
      <c r="A23" s="99">
        <v>22</v>
      </c>
      <c r="B23" s="100" t="s">
        <v>114</v>
      </c>
      <c r="C23" s="57">
        <v>11040</v>
      </c>
      <c r="D23" s="57">
        <v>8458</v>
      </c>
      <c r="E23" s="57">
        <v>2582</v>
      </c>
      <c r="F23" s="84">
        <f t="shared" si="0"/>
        <v>0.7661231884057971</v>
      </c>
      <c r="G23" s="84">
        <f t="shared" si="1"/>
        <v>0.2338768115942029</v>
      </c>
      <c r="I23" s="5"/>
      <c r="J23" s="11"/>
      <c r="R23" s="5"/>
      <c r="S23" s="11"/>
    </row>
    <row r="24" spans="1:19" ht="15">
      <c r="A24" s="99">
        <v>23</v>
      </c>
      <c r="B24" s="100" t="s">
        <v>115</v>
      </c>
      <c r="C24" s="57">
        <v>10087</v>
      </c>
      <c r="D24" s="57">
        <v>8632</v>
      </c>
      <c r="E24" s="57">
        <v>1455</v>
      </c>
      <c r="F24" s="84">
        <f t="shared" si="0"/>
        <v>0.85575493209081</v>
      </c>
      <c r="G24" s="84">
        <f t="shared" si="1"/>
        <v>0.14424506790919003</v>
      </c>
      <c r="I24" s="5"/>
      <c r="J24" s="11"/>
      <c r="R24" s="5"/>
      <c r="S24" s="11"/>
    </row>
    <row r="25" spans="1:19" ht="15">
      <c r="A25" s="99">
        <v>24</v>
      </c>
      <c r="B25" s="100" t="s">
        <v>116</v>
      </c>
      <c r="C25" s="57">
        <v>4563</v>
      </c>
      <c r="D25" s="57">
        <v>3780</v>
      </c>
      <c r="E25" s="57">
        <v>783</v>
      </c>
      <c r="F25" s="84">
        <f t="shared" si="0"/>
        <v>0.8284023668639053</v>
      </c>
      <c r="G25" s="84">
        <f t="shared" si="1"/>
        <v>0.17159763313609466</v>
      </c>
      <c r="I25" s="5"/>
      <c r="J25" s="11"/>
      <c r="R25" s="5"/>
      <c r="S25" s="11"/>
    </row>
    <row r="26" spans="1:19" ht="15">
      <c r="A26" s="99">
        <v>25</v>
      </c>
      <c r="B26" s="100" t="s">
        <v>117</v>
      </c>
      <c r="C26" s="57">
        <v>12874</v>
      </c>
      <c r="D26" s="57">
        <v>11287</v>
      </c>
      <c r="E26" s="57">
        <v>1587</v>
      </c>
      <c r="F26" s="84">
        <f t="shared" si="0"/>
        <v>0.8767282895758894</v>
      </c>
      <c r="G26" s="84">
        <f t="shared" si="1"/>
        <v>0.12327171042411061</v>
      </c>
      <c r="I26" s="5"/>
      <c r="J26" s="11"/>
      <c r="R26" s="5"/>
      <c r="S26" s="11"/>
    </row>
    <row r="27" spans="1:19" ht="15">
      <c r="A27" s="99">
        <v>26</v>
      </c>
      <c r="B27" s="100" t="s">
        <v>118</v>
      </c>
      <c r="C27" s="57">
        <v>17858</v>
      </c>
      <c r="D27" s="57">
        <v>12647</v>
      </c>
      <c r="E27" s="57">
        <v>5211</v>
      </c>
      <c r="F27" s="84">
        <f t="shared" si="0"/>
        <v>0.7081980064956882</v>
      </c>
      <c r="G27" s="84">
        <f t="shared" si="1"/>
        <v>0.2918019935043118</v>
      </c>
      <c r="I27" s="5"/>
      <c r="J27" s="11"/>
      <c r="R27" s="5"/>
      <c r="S27" s="11"/>
    </row>
    <row r="28" spans="1:19" ht="15">
      <c r="A28" s="99">
        <v>27</v>
      </c>
      <c r="B28" s="100" t="s">
        <v>119</v>
      </c>
      <c r="C28" s="57">
        <v>42837</v>
      </c>
      <c r="D28" s="57">
        <v>36594</v>
      </c>
      <c r="E28" s="57">
        <v>6243</v>
      </c>
      <c r="F28" s="84">
        <f t="shared" si="0"/>
        <v>0.854261502906366</v>
      </c>
      <c r="G28" s="84">
        <f t="shared" si="1"/>
        <v>0.145738497093634</v>
      </c>
      <c r="I28" s="5"/>
      <c r="J28" s="11"/>
      <c r="R28" s="5"/>
      <c r="S28" s="11"/>
    </row>
    <row r="29" spans="1:19" ht="15">
      <c r="A29" s="99">
        <v>28</v>
      </c>
      <c r="B29" s="100" t="s">
        <v>120</v>
      </c>
      <c r="C29" s="57">
        <v>9263</v>
      </c>
      <c r="D29" s="57">
        <v>7488</v>
      </c>
      <c r="E29" s="57">
        <v>1775</v>
      </c>
      <c r="F29" s="84">
        <f t="shared" si="0"/>
        <v>0.8083774155241282</v>
      </c>
      <c r="G29" s="84">
        <f t="shared" si="1"/>
        <v>0.19162258447587174</v>
      </c>
      <c r="I29" s="5"/>
      <c r="J29" s="11"/>
      <c r="R29" s="5"/>
      <c r="S29" s="11"/>
    </row>
    <row r="30" spans="1:19" ht="15">
      <c r="A30" s="99">
        <v>29</v>
      </c>
      <c r="B30" s="100" t="s">
        <v>121</v>
      </c>
      <c r="C30" s="57">
        <v>2626</v>
      </c>
      <c r="D30" s="57">
        <v>2180</v>
      </c>
      <c r="E30" s="57">
        <v>446</v>
      </c>
      <c r="F30" s="84">
        <f t="shared" si="0"/>
        <v>0.8301599390708302</v>
      </c>
      <c r="G30" s="84">
        <f t="shared" si="1"/>
        <v>0.16984006092916984</v>
      </c>
      <c r="I30" s="5"/>
      <c r="J30" s="11"/>
      <c r="R30" s="5"/>
      <c r="S30" s="11"/>
    </row>
    <row r="31" spans="1:19" ht="15">
      <c r="A31" s="99">
        <v>30</v>
      </c>
      <c r="B31" s="100" t="s">
        <v>122</v>
      </c>
      <c r="C31" s="57">
        <v>3279</v>
      </c>
      <c r="D31" s="57">
        <v>2989</v>
      </c>
      <c r="E31" s="57">
        <v>290</v>
      </c>
      <c r="F31" s="84">
        <f t="shared" si="0"/>
        <v>0.9115584019518146</v>
      </c>
      <c r="G31" s="84">
        <f t="shared" si="1"/>
        <v>0.08844159804818542</v>
      </c>
      <c r="I31" s="5"/>
      <c r="J31" s="11"/>
      <c r="R31" s="5"/>
      <c r="S31" s="11"/>
    </row>
    <row r="32" spans="1:19" ht="15">
      <c r="A32" s="99">
        <v>31</v>
      </c>
      <c r="B32" s="100" t="s">
        <v>123</v>
      </c>
      <c r="C32" s="57">
        <v>37907</v>
      </c>
      <c r="D32" s="57">
        <v>30661</v>
      </c>
      <c r="E32" s="57">
        <v>7246</v>
      </c>
      <c r="F32" s="84">
        <f t="shared" si="0"/>
        <v>0.8088479700319202</v>
      </c>
      <c r="G32" s="84">
        <f t="shared" si="1"/>
        <v>0.19115202996807978</v>
      </c>
      <c r="I32" s="5"/>
      <c r="J32" s="11"/>
      <c r="R32" s="5"/>
      <c r="S32" s="11"/>
    </row>
    <row r="33" spans="1:7" ht="15">
      <c r="A33" s="99">
        <v>32</v>
      </c>
      <c r="B33" s="100" t="s">
        <v>124</v>
      </c>
      <c r="C33" s="57">
        <v>10834</v>
      </c>
      <c r="D33" s="57">
        <v>8388</v>
      </c>
      <c r="E33" s="57">
        <v>2446</v>
      </c>
      <c r="F33" s="84">
        <f t="shared" si="0"/>
        <v>0.7742292781982647</v>
      </c>
      <c r="G33" s="84">
        <f t="shared" si="1"/>
        <v>0.22577072180173527</v>
      </c>
    </row>
    <row r="34" spans="1:7" ht="15">
      <c r="A34" s="99">
        <v>33</v>
      </c>
      <c r="B34" s="100" t="s">
        <v>125</v>
      </c>
      <c r="C34" s="57">
        <v>43325</v>
      </c>
      <c r="D34" s="57">
        <v>34661</v>
      </c>
      <c r="E34" s="57">
        <v>8664</v>
      </c>
      <c r="F34" s="84">
        <f t="shared" si="0"/>
        <v>0.8000230813618003</v>
      </c>
      <c r="G34" s="84">
        <f t="shared" si="1"/>
        <v>0.19997691863819966</v>
      </c>
    </row>
    <row r="35" spans="1:7" ht="15">
      <c r="A35" s="99">
        <v>34</v>
      </c>
      <c r="B35" s="100" t="s">
        <v>126</v>
      </c>
      <c r="C35" s="57">
        <v>499406</v>
      </c>
      <c r="D35" s="57">
        <v>372833</v>
      </c>
      <c r="E35" s="57">
        <v>126573</v>
      </c>
      <c r="F35" s="84">
        <f t="shared" si="0"/>
        <v>0.7465529048509629</v>
      </c>
      <c r="G35" s="84">
        <f t="shared" si="1"/>
        <v>0.25344709514903707</v>
      </c>
    </row>
    <row r="36" spans="1:7" ht="15">
      <c r="A36" s="99">
        <v>35</v>
      </c>
      <c r="B36" s="100" t="s">
        <v>127</v>
      </c>
      <c r="C36" s="57">
        <v>118484</v>
      </c>
      <c r="D36" s="57">
        <v>86368</v>
      </c>
      <c r="E36" s="57">
        <v>32116</v>
      </c>
      <c r="F36" s="84">
        <f t="shared" si="0"/>
        <v>0.7289423044461699</v>
      </c>
      <c r="G36" s="84">
        <f t="shared" si="1"/>
        <v>0.2710576955538301</v>
      </c>
    </row>
    <row r="37" spans="1:7" ht="15">
      <c r="A37" s="99">
        <v>36</v>
      </c>
      <c r="B37" s="100" t="s">
        <v>128</v>
      </c>
      <c r="C37" s="57">
        <v>4484</v>
      </c>
      <c r="D37" s="57">
        <v>3913</v>
      </c>
      <c r="E37" s="57">
        <v>571</v>
      </c>
      <c r="F37" s="84">
        <f t="shared" si="0"/>
        <v>0.8726583407671722</v>
      </c>
      <c r="G37" s="84">
        <f t="shared" si="1"/>
        <v>0.12734165923282784</v>
      </c>
    </row>
    <row r="38" spans="1:7" ht="15">
      <c r="A38" s="99">
        <v>37</v>
      </c>
      <c r="B38" s="100" t="s">
        <v>129</v>
      </c>
      <c r="C38" s="57">
        <v>9350</v>
      </c>
      <c r="D38" s="57">
        <v>7656</v>
      </c>
      <c r="E38" s="57">
        <v>1694</v>
      </c>
      <c r="F38" s="84">
        <f t="shared" si="0"/>
        <v>0.8188235294117647</v>
      </c>
      <c r="G38" s="84">
        <f t="shared" si="1"/>
        <v>0.1811764705882353</v>
      </c>
    </row>
    <row r="39" spans="1:7" ht="15">
      <c r="A39" s="99">
        <v>38</v>
      </c>
      <c r="B39" s="100" t="s">
        <v>130</v>
      </c>
      <c r="C39" s="57">
        <v>31070</v>
      </c>
      <c r="D39" s="57">
        <v>24356</v>
      </c>
      <c r="E39" s="57">
        <v>6714</v>
      </c>
      <c r="F39" s="84">
        <f t="shared" si="0"/>
        <v>0.7839073060830383</v>
      </c>
      <c r="G39" s="84">
        <f t="shared" si="1"/>
        <v>0.2160926939169617</v>
      </c>
    </row>
    <row r="40" spans="1:7" ht="15">
      <c r="A40" s="99">
        <v>39</v>
      </c>
      <c r="B40" s="100" t="s">
        <v>131</v>
      </c>
      <c r="C40" s="57">
        <v>9514</v>
      </c>
      <c r="D40" s="57">
        <v>7126</v>
      </c>
      <c r="E40" s="57">
        <v>2388</v>
      </c>
      <c r="F40" s="84">
        <f t="shared" si="0"/>
        <v>0.7490014715156611</v>
      </c>
      <c r="G40" s="84">
        <f t="shared" si="1"/>
        <v>0.25099852848433885</v>
      </c>
    </row>
    <row r="41" spans="1:7" ht="15">
      <c r="A41" s="99">
        <v>40</v>
      </c>
      <c r="B41" s="100" t="s">
        <v>132</v>
      </c>
      <c r="C41" s="57">
        <v>5301</v>
      </c>
      <c r="D41" s="57">
        <v>4185</v>
      </c>
      <c r="E41" s="57">
        <v>1116</v>
      </c>
      <c r="F41" s="84">
        <f t="shared" si="0"/>
        <v>0.7894736842105263</v>
      </c>
      <c r="G41" s="84">
        <f t="shared" si="1"/>
        <v>0.21052631578947367</v>
      </c>
    </row>
    <row r="42" spans="1:7" ht="15">
      <c r="A42" s="99">
        <v>41</v>
      </c>
      <c r="B42" s="100" t="s">
        <v>133</v>
      </c>
      <c r="C42" s="57">
        <v>36234</v>
      </c>
      <c r="D42" s="57">
        <v>26801</v>
      </c>
      <c r="E42" s="57">
        <v>9433</v>
      </c>
      <c r="F42" s="84">
        <f t="shared" si="0"/>
        <v>0.7396644035988298</v>
      </c>
      <c r="G42" s="84">
        <f t="shared" si="1"/>
        <v>0.26033559640117016</v>
      </c>
    </row>
    <row r="43" spans="1:7" ht="15">
      <c r="A43" s="99">
        <v>42</v>
      </c>
      <c r="B43" s="100" t="s">
        <v>134</v>
      </c>
      <c r="C43" s="57">
        <v>58781</v>
      </c>
      <c r="D43" s="57">
        <v>50223</v>
      </c>
      <c r="E43" s="57">
        <v>8558</v>
      </c>
      <c r="F43" s="84">
        <f t="shared" si="0"/>
        <v>0.8544087375172249</v>
      </c>
      <c r="G43" s="84">
        <f t="shared" si="1"/>
        <v>0.14559126248277504</v>
      </c>
    </row>
    <row r="44" spans="1:7" ht="15">
      <c r="A44" s="99">
        <v>43</v>
      </c>
      <c r="B44" s="100" t="s">
        <v>135</v>
      </c>
      <c r="C44" s="57">
        <v>12664</v>
      </c>
      <c r="D44" s="57">
        <v>9788</v>
      </c>
      <c r="E44" s="57">
        <v>2876</v>
      </c>
      <c r="F44" s="84">
        <f t="shared" si="0"/>
        <v>0.7728995578016424</v>
      </c>
      <c r="G44" s="84">
        <f t="shared" si="1"/>
        <v>0.22710044219835754</v>
      </c>
    </row>
    <row r="45" spans="1:7" ht="15">
      <c r="A45" s="99">
        <v>44</v>
      </c>
      <c r="B45" s="100" t="s">
        <v>136</v>
      </c>
      <c r="C45" s="57">
        <v>15757</v>
      </c>
      <c r="D45" s="57">
        <v>13204</v>
      </c>
      <c r="E45" s="57">
        <v>2553</v>
      </c>
      <c r="F45" s="84">
        <f t="shared" si="0"/>
        <v>0.837976772228216</v>
      </c>
      <c r="G45" s="84">
        <f t="shared" si="1"/>
        <v>0.16202322777178396</v>
      </c>
    </row>
    <row r="46" spans="1:7" ht="15">
      <c r="A46" s="99">
        <v>45</v>
      </c>
      <c r="B46" s="100" t="s">
        <v>137</v>
      </c>
      <c r="C46" s="57">
        <v>36337</v>
      </c>
      <c r="D46" s="57">
        <v>29251</v>
      </c>
      <c r="E46" s="57">
        <v>7086</v>
      </c>
      <c r="F46" s="84">
        <f t="shared" si="0"/>
        <v>0.8049921567548229</v>
      </c>
      <c r="G46" s="84">
        <f t="shared" si="1"/>
        <v>0.1950078432451771</v>
      </c>
    </row>
    <row r="47" spans="1:7" ht="15">
      <c r="A47" s="99">
        <v>46</v>
      </c>
      <c r="B47" s="100" t="s">
        <v>138</v>
      </c>
      <c r="C47" s="57">
        <v>22451</v>
      </c>
      <c r="D47" s="57">
        <v>18823</v>
      </c>
      <c r="E47" s="57">
        <v>3628</v>
      </c>
      <c r="F47" s="84">
        <f t="shared" si="0"/>
        <v>0.8384036345819785</v>
      </c>
      <c r="G47" s="84">
        <f t="shared" si="1"/>
        <v>0.16159636541802147</v>
      </c>
    </row>
    <row r="48" spans="1:7" ht="15">
      <c r="A48" s="99">
        <v>47</v>
      </c>
      <c r="B48" s="100" t="s">
        <v>139</v>
      </c>
      <c r="C48" s="57">
        <v>9975</v>
      </c>
      <c r="D48" s="57">
        <v>8640</v>
      </c>
      <c r="E48" s="57">
        <v>1335</v>
      </c>
      <c r="F48" s="84">
        <f t="shared" si="0"/>
        <v>0.8661654135338346</v>
      </c>
      <c r="G48" s="84">
        <f t="shared" si="1"/>
        <v>0.13383458646616542</v>
      </c>
    </row>
    <row r="49" spans="1:7" ht="15">
      <c r="A49" s="99">
        <v>48</v>
      </c>
      <c r="B49" s="100" t="s">
        <v>140</v>
      </c>
      <c r="C49" s="57">
        <v>37596</v>
      </c>
      <c r="D49" s="57">
        <v>28521</v>
      </c>
      <c r="E49" s="57">
        <v>9075</v>
      </c>
      <c r="F49" s="84">
        <f t="shared" si="0"/>
        <v>0.758617938078519</v>
      </c>
      <c r="G49" s="84">
        <f t="shared" si="1"/>
        <v>0.241382061921481</v>
      </c>
    </row>
    <row r="50" spans="1:7" ht="15">
      <c r="A50" s="99">
        <v>49</v>
      </c>
      <c r="B50" s="100" t="s">
        <v>141</v>
      </c>
      <c r="C50" s="57">
        <v>4048</v>
      </c>
      <c r="D50" s="57">
        <v>3681</v>
      </c>
      <c r="E50" s="57">
        <v>367</v>
      </c>
      <c r="F50" s="84">
        <f t="shared" si="0"/>
        <v>0.9093379446640316</v>
      </c>
      <c r="G50" s="84">
        <f t="shared" si="1"/>
        <v>0.09066205533596838</v>
      </c>
    </row>
    <row r="51" spans="1:7" ht="15">
      <c r="A51" s="99">
        <v>50</v>
      </c>
      <c r="B51" s="100" t="s">
        <v>142</v>
      </c>
      <c r="C51" s="57">
        <v>9368</v>
      </c>
      <c r="D51" s="57">
        <v>7916</v>
      </c>
      <c r="E51" s="57">
        <v>1452</v>
      </c>
      <c r="F51" s="84">
        <f t="shared" si="0"/>
        <v>0.8450042698548249</v>
      </c>
      <c r="G51" s="84">
        <f t="shared" si="1"/>
        <v>0.15499573014517506</v>
      </c>
    </row>
    <row r="52" spans="1:7" ht="15">
      <c r="A52" s="99">
        <v>51</v>
      </c>
      <c r="B52" s="100" t="s">
        <v>143</v>
      </c>
      <c r="C52" s="57">
        <v>8606</v>
      </c>
      <c r="D52" s="57">
        <v>7288</v>
      </c>
      <c r="E52" s="57">
        <v>1318</v>
      </c>
      <c r="F52" s="84">
        <f t="shared" si="0"/>
        <v>0.8468510341622124</v>
      </c>
      <c r="G52" s="84">
        <f t="shared" si="1"/>
        <v>0.1531489658377876</v>
      </c>
    </row>
    <row r="53" spans="1:7" ht="15">
      <c r="A53" s="99">
        <v>52</v>
      </c>
      <c r="B53" s="100" t="s">
        <v>144</v>
      </c>
      <c r="C53" s="57">
        <v>15393</v>
      </c>
      <c r="D53" s="57">
        <v>12551</v>
      </c>
      <c r="E53" s="57">
        <v>2842</v>
      </c>
      <c r="F53" s="84">
        <f t="shared" si="0"/>
        <v>0.8153706230104593</v>
      </c>
      <c r="G53" s="84">
        <f t="shared" si="1"/>
        <v>0.1846293769895407</v>
      </c>
    </row>
    <row r="54" spans="1:7" ht="15">
      <c r="A54" s="99">
        <v>53</v>
      </c>
      <c r="B54" s="100" t="s">
        <v>145</v>
      </c>
      <c r="C54" s="57">
        <v>7846</v>
      </c>
      <c r="D54" s="57">
        <v>6588</v>
      </c>
      <c r="E54" s="57">
        <v>1258</v>
      </c>
      <c r="F54" s="84">
        <f t="shared" si="0"/>
        <v>0.8396635228141728</v>
      </c>
      <c r="G54" s="84">
        <f t="shared" si="1"/>
        <v>0.16033647718582716</v>
      </c>
    </row>
    <row r="55" spans="1:7" ht="15">
      <c r="A55" s="99">
        <v>54</v>
      </c>
      <c r="B55" s="100" t="s">
        <v>146</v>
      </c>
      <c r="C55" s="57">
        <v>25661</v>
      </c>
      <c r="D55" s="57">
        <v>20071</v>
      </c>
      <c r="E55" s="57">
        <v>5590</v>
      </c>
      <c r="F55" s="84">
        <f t="shared" si="0"/>
        <v>0.782159697595573</v>
      </c>
      <c r="G55" s="84">
        <f t="shared" si="1"/>
        <v>0.21784030240442695</v>
      </c>
    </row>
    <row r="56" spans="1:7" ht="15">
      <c r="A56" s="99">
        <v>55</v>
      </c>
      <c r="B56" s="100" t="s">
        <v>147</v>
      </c>
      <c r="C56" s="57">
        <v>29846</v>
      </c>
      <c r="D56" s="57">
        <v>22743</v>
      </c>
      <c r="E56" s="57">
        <v>7103</v>
      </c>
      <c r="F56" s="84">
        <f t="shared" si="0"/>
        <v>0.7620116598539167</v>
      </c>
      <c r="G56" s="84">
        <f t="shared" si="1"/>
        <v>0.23798834014608322</v>
      </c>
    </row>
    <row r="57" spans="1:7" ht="15">
      <c r="A57" s="99">
        <v>56</v>
      </c>
      <c r="B57" s="100" t="s">
        <v>148</v>
      </c>
      <c r="C57" s="57">
        <v>3183</v>
      </c>
      <c r="D57" s="57">
        <v>2991</v>
      </c>
      <c r="E57" s="57">
        <v>192</v>
      </c>
      <c r="F57" s="84">
        <f t="shared" si="0"/>
        <v>0.939679547596607</v>
      </c>
      <c r="G57" s="84">
        <f t="shared" si="1"/>
        <v>0.060320452403393024</v>
      </c>
    </row>
    <row r="58" spans="1:7" ht="15">
      <c r="A58" s="99">
        <v>57</v>
      </c>
      <c r="B58" s="100" t="s">
        <v>149</v>
      </c>
      <c r="C58" s="57">
        <v>4738</v>
      </c>
      <c r="D58" s="57">
        <v>3601</v>
      </c>
      <c r="E58" s="57">
        <v>1137</v>
      </c>
      <c r="F58" s="84">
        <f t="shared" si="0"/>
        <v>0.7600253271422541</v>
      </c>
      <c r="G58" s="84">
        <f t="shared" si="1"/>
        <v>0.23997467285774587</v>
      </c>
    </row>
    <row r="59" spans="1:7" ht="15">
      <c r="A59" s="99">
        <v>58</v>
      </c>
      <c r="B59" s="100" t="s">
        <v>150</v>
      </c>
      <c r="C59" s="57">
        <v>12067</v>
      </c>
      <c r="D59" s="57">
        <v>10002</v>
      </c>
      <c r="E59" s="57">
        <v>2065</v>
      </c>
      <c r="F59" s="84">
        <f t="shared" si="0"/>
        <v>0.828872130604127</v>
      </c>
      <c r="G59" s="84">
        <f t="shared" si="1"/>
        <v>0.17112786939587304</v>
      </c>
    </row>
    <row r="60" spans="1:7" ht="15">
      <c r="A60" s="99">
        <v>59</v>
      </c>
      <c r="B60" s="100" t="s">
        <v>151</v>
      </c>
      <c r="C60" s="57">
        <v>23549</v>
      </c>
      <c r="D60" s="57">
        <v>17621</v>
      </c>
      <c r="E60" s="57">
        <v>5928</v>
      </c>
      <c r="F60" s="84">
        <f t="shared" si="0"/>
        <v>0.7482695655866491</v>
      </c>
      <c r="G60" s="84">
        <f t="shared" si="1"/>
        <v>0.2517304344133509</v>
      </c>
    </row>
    <row r="61" spans="1:7" ht="15">
      <c r="A61" s="99">
        <v>60</v>
      </c>
      <c r="B61" s="100" t="s">
        <v>152</v>
      </c>
      <c r="C61" s="57">
        <v>12417</v>
      </c>
      <c r="D61" s="57">
        <v>10136</v>
      </c>
      <c r="E61" s="57">
        <v>2281</v>
      </c>
      <c r="F61" s="84">
        <f t="shared" si="0"/>
        <v>0.8163002335507772</v>
      </c>
      <c r="G61" s="84">
        <f t="shared" si="1"/>
        <v>0.18369976644922284</v>
      </c>
    </row>
    <row r="62" spans="1:7" ht="15">
      <c r="A62" s="99">
        <v>61</v>
      </c>
      <c r="B62" s="100" t="s">
        <v>153</v>
      </c>
      <c r="C62" s="57">
        <v>17914</v>
      </c>
      <c r="D62" s="57">
        <v>14640</v>
      </c>
      <c r="E62" s="57">
        <v>3274</v>
      </c>
      <c r="F62" s="84">
        <f t="shared" si="0"/>
        <v>0.8172379144802947</v>
      </c>
      <c r="G62" s="84">
        <f t="shared" si="1"/>
        <v>0.18276208551970527</v>
      </c>
    </row>
    <row r="63" spans="1:7" ht="15">
      <c r="A63" s="99">
        <v>62</v>
      </c>
      <c r="B63" s="100" t="s">
        <v>154</v>
      </c>
      <c r="C63" s="57">
        <v>2001</v>
      </c>
      <c r="D63" s="57">
        <v>1674</v>
      </c>
      <c r="E63" s="57">
        <v>327</v>
      </c>
      <c r="F63" s="84">
        <f t="shared" si="0"/>
        <v>0.8365817091454273</v>
      </c>
      <c r="G63" s="84">
        <f t="shared" si="1"/>
        <v>0.1634182908545727</v>
      </c>
    </row>
    <row r="64" spans="1:7" ht="15">
      <c r="A64" s="99">
        <v>63</v>
      </c>
      <c r="B64" s="100" t="s">
        <v>155</v>
      </c>
      <c r="C64" s="57">
        <v>29384</v>
      </c>
      <c r="D64" s="57">
        <v>26624</v>
      </c>
      <c r="E64" s="57">
        <v>2760</v>
      </c>
      <c r="F64" s="84">
        <f t="shared" si="0"/>
        <v>0.906071331336782</v>
      </c>
      <c r="G64" s="84">
        <f t="shared" si="1"/>
        <v>0.09392866866321808</v>
      </c>
    </row>
    <row r="65" spans="1:7" ht="15">
      <c r="A65" s="99">
        <v>64</v>
      </c>
      <c r="B65" s="100" t="s">
        <v>156</v>
      </c>
      <c r="C65" s="57">
        <v>11496</v>
      </c>
      <c r="D65" s="57">
        <v>8432</v>
      </c>
      <c r="E65" s="57">
        <v>3064</v>
      </c>
      <c r="F65" s="84">
        <f t="shared" si="0"/>
        <v>0.7334725121781489</v>
      </c>
      <c r="G65" s="84">
        <f t="shared" si="1"/>
        <v>0.2665274878218511</v>
      </c>
    </row>
    <row r="66" spans="1:7" ht="15">
      <c r="A66" s="99">
        <v>65</v>
      </c>
      <c r="B66" s="100" t="s">
        <v>157</v>
      </c>
      <c r="C66" s="57">
        <v>12391</v>
      </c>
      <c r="D66" s="57">
        <v>11410</v>
      </c>
      <c r="E66" s="57">
        <v>981</v>
      </c>
      <c r="F66" s="84">
        <f t="shared" si="0"/>
        <v>0.9208296344120733</v>
      </c>
      <c r="G66" s="84">
        <f t="shared" si="1"/>
        <v>0.07917036558792673</v>
      </c>
    </row>
    <row r="67" spans="1:7" ht="15">
      <c r="A67" s="99">
        <v>66</v>
      </c>
      <c r="B67" s="100" t="s">
        <v>158</v>
      </c>
      <c r="C67" s="57">
        <v>10026</v>
      </c>
      <c r="D67" s="57">
        <v>8586</v>
      </c>
      <c r="E67" s="57">
        <v>1440</v>
      </c>
      <c r="F67" s="84">
        <f aca="true" t="shared" si="2" ref="F67:F83">D67/C67</f>
        <v>0.8563734290843806</v>
      </c>
      <c r="G67" s="84">
        <f aca="true" t="shared" si="3" ref="G67:G83">E67/C67</f>
        <v>0.1436265709156194</v>
      </c>
    </row>
    <row r="68" spans="1:7" ht="15">
      <c r="A68" s="99">
        <v>67</v>
      </c>
      <c r="B68" s="100" t="s">
        <v>159</v>
      </c>
      <c r="C68" s="57">
        <v>11576</v>
      </c>
      <c r="D68" s="57">
        <v>8770</v>
      </c>
      <c r="E68" s="57">
        <v>2806</v>
      </c>
      <c r="F68" s="84">
        <f t="shared" si="2"/>
        <v>0.7576019350380097</v>
      </c>
      <c r="G68" s="84">
        <f t="shared" si="3"/>
        <v>0.24239806496199032</v>
      </c>
    </row>
    <row r="69" spans="1:7" ht="15">
      <c r="A69" s="99">
        <v>68</v>
      </c>
      <c r="B69" s="100" t="s">
        <v>160</v>
      </c>
      <c r="C69" s="57">
        <v>10410</v>
      </c>
      <c r="D69" s="57">
        <v>8602</v>
      </c>
      <c r="E69" s="57">
        <v>1808</v>
      </c>
      <c r="F69" s="84">
        <f t="shared" si="2"/>
        <v>0.8263208453410182</v>
      </c>
      <c r="G69" s="84">
        <f t="shared" si="3"/>
        <v>0.17367915465898176</v>
      </c>
    </row>
    <row r="70" spans="1:7" ht="15">
      <c r="A70" s="99">
        <v>69</v>
      </c>
      <c r="B70" s="100" t="s">
        <v>161</v>
      </c>
      <c r="C70" s="57">
        <v>1653</v>
      </c>
      <c r="D70" s="57">
        <v>1453</v>
      </c>
      <c r="E70" s="57">
        <v>200</v>
      </c>
      <c r="F70" s="84">
        <f t="shared" si="2"/>
        <v>0.8790078644888082</v>
      </c>
      <c r="G70" s="84">
        <f t="shared" si="3"/>
        <v>0.12099213551119177</v>
      </c>
    </row>
    <row r="71" spans="1:7" ht="15">
      <c r="A71" s="99">
        <v>70</v>
      </c>
      <c r="B71" s="100" t="s">
        <v>162</v>
      </c>
      <c r="C71" s="57">
        <v>6590</v>
      </c>
      <c r="D71" s="57">
        <v>5511</v>
      </c>
      <c r="E71" s="57">
        <v>1079</v>
      </c>
      <c r="F71" s="84">
        <f t="shared" si="2"/>
        <v>0.8362670713201821</v>
      </c>
      <c r="G71" s="84">
        <f t="shared" si="3"/>
        <v>0.1637329286798179</v>
      </c>
    </row>
    <row r="72" spans="1:7" ht="15">
      <c r="A72" s="99">
        <v>71</v>
      </c>
      <c r="B72" s="100" t="s">
        <v>163</v>
      </c>
      <c r="C72" s="57">
        <v>5784</v>
      </c>
      <c r="D72" s="57">
        <v>4724</v>
      </c>
      <c r="E72" s="57">
        <v>1060</v>
      </c>
      <c r="F72" s="84">
        <f t="shared" si="2"/>
        <v>0.8167358229598893</v>
      </c>
      <c r="G72" s="84">
        <f t="shared" si="3"/>
        <v>0.18326417704011064</v>
      </c>
    </row>
    <row r="73" spans="1:7" ht="15">
      <c r="A73" s="99">
        <v>72</v>
      </c>
      <c r="B73" s="100" t="s">
        <v>164</v>
      </c>
      <c r="C73" s="57">
        <v>5828</v>
      </c>
      <c r="D73" s="57">
        <v>5281</v>
      </c>
      <c r="E73" s="57">
        <v>547</v>
      </c>
      <c r="F73" s="84">
        <f t="shared" si="2"/>
        <v>0.9061427590940289</v>
      </c>
      <c r="G73" s="84">
        <f t="shared" si="3"/>
        <v>0.09385724090597117</v>
      </c>
    </row>
    <row r="74" spans="1:7" ht="15">
      <c r="A74" s="99">
        <v>73</v>
      </c>
      <c r="B74" s="100" t="s">
        <v>165</v>
      </c>
      <c r="C74" s="57">
        <v>4982</v>
      </c>
      <c r="D74" s="57">
        <v>4647</v>
      </c>
      <c r="E74" s="57">
        <v>335</v>
      </c>
      <c r="F74" s="84">
        <f t="shared" si="2"/>
        <v>0.932757928542754</v>
      </c>
      <c r="G74" s="84">
        <f t="shared" si="3"/>
        <v>0.06724207145724609</v>
      </c>
    </row>
    <row r="75" spans="1:7" ht="15">
      <c r="A75" s="99">
        <v>74</v>
      </c>
      <c r="B75" s="100" t="s">
        <v>166</v>
      </c>
      <c r="C75" s="57">
        <v>4104</v>
      </c>
      <c r="D75" s="57">
        <v>3150</v>
      </c>
      <c r="E75" s="57">
        <v>954</v>
      </c>
      <c r="F75" s="84">
        <f t="shared" si="2"/>
        <v>0.7675438596491229</v>
      </c>
      <c r="G75" s="84">
        <f t="shared" si="3"/>
        <v>0.2324561403508772</v>
      </c>
    </row>
    <row r="76" spans="1:7" ht="15">
      <c r="A76" s="99">
        <v>75</v>
      </c>
      <c r="B76" s="100" t="s">
        <v>167</v>
      </c>
      <c r="C76" s="57">
        <v>1976</v>
      </c>
      <c r="D76" s="57">
        <v>1752</v>
      </c>
      <c r="E76" s="57">
        <v>224</v>
      </c>
      <c r="F76" s="84">
        <f t="shared" si="2"/>
        <v>0.8866396761133604</v>
      </c>
      <c r="G76" s="84">
        <f t="shared" si="3"/>
        <v>0.11336032388663968</v>
      </c>
    </row>
    <row r="77" spans="1:7" ht="15">
      <c r="A77" s="99">
        <v>76</v>
      </c>
      <c r="B77" s="100" t="s">
        <v>168</v>
      </c>
      <c r="C77" s="57">
        <v>3491</v>
      </c>
      <c r="D77" s="57">
        <v>3035</v>
      </c>
      <c r="E77" s="57">
        <v>456</v>
      </c>
      <c r="F77" s="84">
        <f t="shared" si="2"/>
        <v>0.8693784016041249</v>
      </c>
      <c r="G77" s="84">
        <f t="shared" si="3"/>
        <v>0.13062159839587512</v>
      </c>
    </row>
    <row r="78" spans="1:7" ht="15">
      <c r="A78" s="99">
        <v>77</v>
      </c>
      <c r="B78" s="100" t="s">
        <v>169</v>
      </c>
      <c r="C78" s="57">
        <v>6947</v>
      </c>
      <c r="D78" s="57">
        <v>5069</v>
      </c>
      <c r="E78" s="57">
        <v>1878</v>
      </c>
      <c r="F78" s="84">
        <f t="shared" si="2"/>
        <v>0.7296674823664892</v>
      </c>
      <c r="G78" s="84">
        <f t="shared" si="3"/>
        <v>0.27033251763351085</v>
      </c>
    </row>
    <row r="79" spans="1:7" ht="15">
      <c r="A79" s="99">
        <v>78</v>
      </c>
      <c r="B79" s="100" t="s">
        <v>170</v>
      </c>
      <c r="C79" s="57">
        <v>4730</v>
      </c>
      <c r="D79" s="57">
        <v>3465</v>
      </c>
      <c r="E79" s="57">
        <v>1265</v>
      </c>
      <c r="F79" s="84">
        <f t="shared" si="2"/>
        <v>0.7325581395348837</v>
      </c>
      <c r="G79" s="84">
        <f t="shared" si="3"/>
        <v>0.26744186046511625</v>
      </c>
    </row>
    <row r="80" spans="1:7" ht="15">
      <c r="A80" s="99">
        <v>79</v>
      </c>
      <c r="B80" s="100" t="s">
        <v>171</v>
      </c>
      <c r="C80" s="57">
        <v>3515</v>
      </c>
      <c r="D80" s="57">
        <v>3093</v>
      </c>
      <c r="E80" s="57">
        <v>422</v>
      </c>
      <c r="F80" s="84">
        <f t="shared" si="2"/>
        <v>0.8799431009957326</v>
      </c>
      <c r="G80" s="84">
        <f t="shared" si="3"/>
        <v>0.12005689900426743</v>
      </c>
    </row>
    <row r="81" spans="1:7" ht="15">
      <c r="A81" s="99">
        <v>80</v>
      </c>
      <c r="B81" s="100" t="s">
        <v>172</v>
      </c>
      <c r="C81" s="57">
        <v>11044</v>
      </c>
      <c r="D81" s="57">
        <v>8860</v>
      </c>
      <c r="E81" s="57">
        <v>2184</v>
      </c>
      <c r="F81" s="84">
        <f t="shared" si="2"/>
        <v>0.8022455632017385</v>
      </c>
      <c r="G81" s="84">
        <f t="shared" si="3"/>
        <v>0.1977544367982615</v>
      </c>
    </row>
    <row r="82" spans="1:7" ht="15" thickBot="1">
      <c r="A82" s="99">
        <v>81</v>
      </c>
      <c r="B82" s="100" t="s">
        <v>173</v>
      </c>
      <c r="C82" s="57">
        <v>8801</v>
      </c>
      <c r="D82" s="57">
        <v>6984</v>
      </c>
      <c r="E82" s="57">
        <v>1817</v>
      </c>
      <c r="F82" s="84">
        <f t="shared" si="2"/>
        <v>0.7935461879331894</v>
      </c>
      <c r="G82" s="84">
        <f t="shared" si="3"/>
        <v>0.2064538120668106</v>
      </c>
    </row>
    <row r="83" spans="1:7" ht="15" thickBot="1">
      <c r="A83" s="150" t="s">
        <v>90</v>
      </c>
      <c r="B83" s="151"/>
      <c r="C83" s="117">
        <v>2026587</v>
      </c>
      <c r="D83" s="117">
        <v>1579593</v>
      </c>
      <c r="E83" s="117">
        <v>446994</v>
      </c>
      <c r="F83" s="94">
        <f t="shared" si="2"/>
        <v>0.7794350797671158</v>
      </c>
      <c r="G83" s="94">
        <f t="shared" si="3"/>
        <v>0.22056492023288415</v>
      </c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83"/>
  <sheetViews>
    <sheetView workbookViewId="0" topLeftCell="A73">
      <selection activeCell="C85" sqref="C85"/>
    </sheetView>
  </sheetViews>
  <sheetFormatPr defaultColWidth="9.140625" defaultRowHeight="15"/>
  <cols>
    <col min="1" max="1" width="9.140625" style="8" customWidth="1"/>
    <col min="2" max="2" width="18.421875" style="8" bestFit="1" customWidth="1"/>
    <col min="3" max="5" width="9.140625" style="8" customWidth="1"/>
    <col min="6" max="6" width="23.28125" style="8" bestFit="1" customWidth="1"/>
    <col min="7" max="7" width="23.421875" style="8" bestFit="1" customWidth="1"/>
    <col min="8" max="8" width="9.140625" style="8" customWidth="1"/>
    <col min="9" max="9" width="11.00390625" style="10" bestFit="1" customWidth="1"/>
    <col min="10" max="11" width="9.140625" style="10" customWidth="1"/>
    <col min="12" max="16" width="9.140625" style="8" customWidth="1"/>
    <col min="17" max="17" width="9.57421875" style="8" customWidth="1"/>
    <col min="18" max="25" width="9.140625" style="10" customWidth="1"/>
    <col min="26" max="16384" width="9.140625" style="8" customWidth="1"/>
  </cols>
  <sheetData>
    <row r="1" spans="1:7" ht="59.25" customHeight="1" thickBot="1">
      <c r="A1" s="4" t="s">
        <v>92</v>
      </c>
      <c r="B1" s="4" t="s">
        <v>175</v>
      </c>
      <c r="C1" s="31" t="s">
        <v>263</v>
      </c>
      <c r="D1" s="31" t="s">
        <v>264</v>
      </c>
      <c r="E1" s="31" t="s">
        <v>265</v>
      </c>
      <c r="F1" s="1" t="s">
        <v>291</v>
      </c>
      <c r="G1" s="1" t="s">
        <v>287</v>
      </c>
    </row>
    <row r="2" spans="1:27" ht="15">
      <c r="A2" s="97">
        <v>1</v>
      </c>
      <c r="B2" s="98" t="s">
        <v>93</v>
      </c>
      <c r="C2" s="130">
        <v>18596</v>
      </c>
      <c r="D2" s="132">
        <v>15504</v>
      </c>
      <c r="E2" s="130">
        <v>3092</v>
      </c>
      <c r="F2" s="83">
        <f>D2/C2</f>
        <v>0.8337276833727684</v>
      </c>
      <c r="G2" s="83">
        <f>E2/C2</f>
        <v>0.16627231662723166</v>
      </c>
      <c r="I2" s="50"/>
      <c r="J2" s="47"/>
      <c r="R2" s="50"/>
      <c r="S2" s="47"/>
      <c r="Z2" s="5"/>
      <c r="AA2" s="11"/>
    </row>
    <row r="3" spans="1:27" ht="15">
      <c r="A3" s="99">
        <v>2</v>
      </c>
      <c r="B3" s="100" t="s">
        <v>94</v>
      </c>
      <c r="C3" s="131">
        <v>6243</v>
      </c>
      <c r="D3" s="133">
        <v>5507</v>
      </c>
      <c r="E3" s="131">
        <v>736</v>
      </c>
      <c r="F3" s="84">
        <f aca="true" t="shared" si="0" ref="F3:F66">D3/C3</f>
        <v>0.8821079609162261</v>
      </c>
      <c r="G3" s="84">
        <f aca="true" t="shared" si="1" ref="G3:G66">E3/C3</f>
        <v>0.11789203908377383</v>
      </c>
      <c r="I3" s="50"/>
      <c r="J3" s="47"/>
      <c r="R3" s="50"/>
      <c r="S3" s="47"/>
      <c r="Z3" s="5"/>
      <c r="AA3" s="11"/>
    </row>
    <row r="4" spans="1:27" ht="15">
      <c r="A4" s="99">
        <v>3</v>
      </c>
      <c r="B4" s="100" t="s">
        <v>95</v>
      </c>
      <c r="C4" s="131">
        <v>19318</v>
      </c>
      <c r="D4" s="133">
        <v>16442</v>
      </c>
      <c r="E4" s="131">
        <v>2876</v>
      </c>
      <c r="F4" s="84">
        <f t="shared" si="0"/>
        <v>0.8511233046899265</v>
      </c>
      <c r="G4" s="84">
        <f t="shared" si="1"/>
        <v>0.1488766953100735</v>
      </c>
      <c r="I4" s="50"/>
      <c r="J4" s="47"/>
      <c r="R4" s="50"/>
      <c r="S4" s="47"/>
      <c r="Z4" s="5"/>
      <c r="AA4" s="11"/>
    </row>
    <row r="5" spans="1:27" ht="15">
      <c r="A5" s="99">
        <v>4</v>
      </c>
      <c r="B5" s="100" t="s">
        <v>96</v>
      </c>
      <c r="C5" s="131">
        <v>3786</v>
      </c>
      <c r="D5" s="133">
        <v>3606</v>
      </c>
      <c r="E5" s="131">
        <v>180</v>
      </c>
      <c r="F5" s="84">
        <f t="shared" si="0"/>
        <v>0.9524564183835182</v>
      </c>
      <c r="G5" s="84">
        <f t="shared" si="1"/>
        <v>0.04754358161648178</v>
      </c>
      <c r="I5" s="50"/>
      <c r="J5" s="47"/>
      <c r="R5" s="50"/>
      <c r="S5" s="47"/>
      <c r="Z5" s="5"/>
      <c r="AA5" s="11"/>
    </row>
    <row r="6" spans="1:27" ht="15">
      <c r="A6" s="99">
        <v>5</v>
      </c>
      <c r="B6" s="100" t="s">
        <v>97</v>
      </c>
      <c r="C6" s="131">
        <v>5890</v>
      </c>
      <c r="D6" s="133">
        <v>4518</v>
      </c>
      <c r="E6" s="131">
        <v>1372</v>
      </c>
      <c r="F6" s="84">
        <f t="shared" si="0"/>
        <v>0.767062818336163</v>
      </c>
      <c r="G6" s="84">
        <f t="shared" si="1"/>
        <v>0.232937181663837</v>
      </c>
      <c r="I6" s="50"/>
      <c r="J6" s="47"/>
      <c r="R6" s="50"/>
      <c r="S6" s="47"/>
      <c r="Z6" s="5"/>
      <c r="AA6" s="11"/>
    </row>
    <row r="7" spans="1:27" ht="15">
      <c r="A7" s="99">
        <v>6</v>
      </c>
      <c r="B7" s="100" t="s">
        <v>98</v>
      </c>
      <c r="C7" s="131">
        <v>17566</v>
      </c>
      <c r="D7" s="133">
        <v>14757</v>
      </c>
      <c r="E7" s="131">
        <v>2809</v>
      </c>
      <c r="F7" s="84">
        <f t="shared" si="0"/>
        <v>0.8400888079243994</v>
      </c>
      <c r="G7" s="84">
        <f t="shared" si="1"/>
        <v>0.1599111920756006</v>
      </c>
      <c r="I7" s="50"/>
      <c r="J7" s="47"/>
      <c r="R7" s="50"/>
      <c r="S7" s="47"/>
      <c r="Z7" s="5"/>
      <c r="AA7" s="11"/>
    </row>
    <row r="8" spans="1:27" ht="15">
      <c r="A8" s="99">
        <v>7</v>
      </c>
      <c r="B8" s="100" t="s">
        <v>99</v>
      </c>
      <c r="C8" s="131">
        <v>43215</v>
      </c>
      <c r="D8" s="133">
        <v>37000</v>
      </c>
      <c r="E8" s="131">
        <v>6215</v>
      </c>
      <c r="F8" s="84">
        <f t="shared" si="0"/>
        <v>0.856184195302557</v>
      </c>
      <c r="G8" s="84">
        <f t="shared" si="1"/>
        <v>0.143815804697443</v>
      </c>
      <c r="I8" s="50"/>
      <c r="J8" s="47"/>
      <c r="R8" s="50"/>
      <c r="S8" s="47"/>
      <c r="Z8" s="5"/>
      <c r="AA8" s="11"/>
    </row>
    <row r="9" spans="1:27" ht="15">
      <c r="A9" s="99">
        <v>8</v>
      </c>
      <c r="B9" s="100" t="s">
        <v>100</v>
      </c>
      <c r="C9" s="131">
        <v>1630</v>
      </c>
      <c r="D9" s="133">
        <v>1343</v>
      </c>
      <c r="E9" s="131">
        <v>287</v>
      </c>
      <c r="F9" s="84">
        <f t="shared" si="0"/>
        <v>0.8239263803680982</v>
      </c>
      <c r="G9" s="84">
        <f t="shared" si="1"/>
        <v>0.17607361963190185</v>
      </c>
      <c r="I9" s="50"/>
      <c r="J9" s="47"/>
      <c r="R9" s="50"/>
      <c r="S9" s="47"/>
      <c r="Z9" s="5"/>
      <c r="AA9" s="11"/>
    </row>
    <row r="10" spans="1:27" ht="15">
      <c r="A10" s="99">
        <v>9</v>
      </c>
      <c r="B10" s="100" t="s">
        <v>101</v>
      </c>
      <c r="C10" s="131">
        <v>23930</v>
      </c>
      <c r="D10" s="133">
        <v>19915</v>
      </c>
      <c r="E10" s="131">
        <v>4015</v>
      </c>
      <c r="F10" s="84">
        <f t="shared" si="0"/>
        <v>0.8322189720016715</v>
      </c>
      <c r="G10" s="84">
        <f t="shared" si="1"/>
        <v>0.16778102799832845</v>
      </c>
      <c r="I10" s="50"/>
      <c r="J10" s="47"/>
      <c r="R10" s="50"/>
      <c r="S10" s="47"/>
      <c r="Z10" s="5"/>
      <c r="AA10" s="11"/>
    </row>
    <row r="11" spans="1:27" ht="15">
      <c r="A11" s="99">
        <v>10</v>
      </c>
      <c r="B11" s="100" t="s">
        <v>102</v>
      </c>
      <c r="C11" s="131">
        <v>27881</v>
      </c>
      <c r="D11" s="133">
        <v>22129</v>
      </c>
      <c r="E11" s="131">
        <v>5752</v>
      </c>
      <c r="F11" s="84">
        <f t="shared" si="0"/>
        <v>0.7936946307521251</v>
      </c>
      <c r="G11" s="84">
        <f t="shared" si="1"/>
        <v>0.2063053692478749</v>
      </c>
      <c r="I11" s="50"/>
      <c r="J11" s="47"/>
      <c r="R11" s="50"/>
      <c r="S11" s="47"/>
      <c r="Z11" s="5"/>
      <c r="AA11" s="11"/>
    </row>
    <row r="12" spans="1:27" ht="15">
      <c r="A12" s="99">
        <v>11</v>
      </c>
      <c r="B12" s="100" t="s">
        <v>103</v>
      </c>
      <c r="C12" s="131">
        <v>2321</v>
      </c>
      <c r="D12" s="133">
        <v>1964</v>
      </c>
      <c r="E12" s="131">
        <v>357</v>
      </c>
      <c r="F12" s="84">
        <f t="shared" si="0"/>
        <v>0.8461869883670832</v>
      </c>
      <c r="G12" s="84">
        <f t="shared" si="1"/>
        <v>0.15381301163291686</v>
      </c>
      <c r="I12" s="50"/>
      <c r="J12" s="47"/>
      <c r="R12" s="50"/>
      <c r="S12" s="47"/>
      <c r="Z12" s="5"/>
      <c r="AA12" s="11"/>
    </row>
    <row r="13" spans="1:27" ht="15">
      <c r="A13" s="99">
        <v>12</v>
      </c>
      <c r="B13" s="100" t="s">
        <v>104</v>
      </c>
      <c r="C13" s="131">
        <v>1031</v>
      </c>
      <c r="D13" s="133">
        <v>981</v>
      </c>
      <c r="E13" s="131">
        <v>50</v>
      </c>
      <c r="F13" s="84">
        <f t="shared" si="0"/>
        <v>0.9515033947623667</v>
      </c>
      <c r="G13" s="84">
        <f t="shared" si="1"/>
        <v>0.04849660523763336</v>
      </c>
      <c r="I13" s="50"/>
      <c r="J13" s="47"/>
      <c r="R13" s="50"/>
      <c r="S13" s="47"/>
      <c r="Z13" s="5"/>
      <c r="AA13" s="11"/>
    </row>
    <row r="14" spans="1:27" ht="15">
      <c r="A14" s="99">
        <v>13</v>
      </c>
      <c r="B14" s="100" t="s">
        <v>105</v>
      </c>
      <c r="C14" s="131">
        <v>3321</v>
      </c>
      <c r="D14" s="133">
        <v>3108</v>
      </c>
      <c r="E14" s="131">
        <v>213</v>
      </c>
      <c r="F14" s="84">
        <f t="shared" si="0"/>
        <v>0.935862691960253</v>
      </c>
      <c r="G14" s="84">
        <f t="shared" si="1"/>
        <v>0.06413730803974707</v>
      </c>
      <c r="I14" s="50"/>
      <c r="J14" s="47"/>
      <c r="R14" s="50"/>
      <c r="S14" s="47"/>
      <c r="Z14" s="5"/>
      <c r="AA14" s="11"/>
    </row>
    <row r="15" spans="1:27" ht="15">
      <c r="A15" s="99">
        <v>14</v>
      </c>
      <c r="B15" s="100" t="s">
        <v>106</v>
      </c>
      <c r="C15" s="131">
        <v>4265</v>
      </c>
      <c r="D15" s="131">
        <v>3170</v>
      </c>
      <c r="E15" s="131">
        <v>1095</v>
      </c>
      <c r="F15" s="84">
        <f t="shared" si="0"/>
        <v>0.7432590855803048</v>
      </c>
      <c r="G15" s="84">
        <f t="shared" si="1"/>
        <v>0.2567409144196952</v>
      </c>
      <c r="I15" s="50"/>
      <c r="J15" s="47"/>
      <c r="R15" s="50"/>
      <c r="S15" s="47"/>
      <c r="Z15" s="5"/>
      <c r="AA15" s="11"/>
    </row>
    <row r="16" spans="1:27" ht="15">
      <c r="A16" s="99">
        <v>15</v>
      </c>
      <c r="B16" s="100" t="s">
        <v>107</v>
      </c>
      <c r="C16" s="131">
        <v>8095</v>
      </c>
      <c r="D16" s="131">
        <v>5512</v>
      </c>
      <c r="E16" s="131">
        <v>2583</v>
      </c>
      <c r="F16" s="84">
        <f t="shared" si="0"/>
        <v>0.6809141445336627</v>
      </c>
      <c r="G16" s="84">
        <f t="shared" si="1"/>
        <v>0.3190858554663372</v>
      </c>
      <c r="I16" s="50"/>
      <c r="J16" s="47"/>
      <c r="R16" s="50"/>
      <c r="S16" s="47"/>
      <c r="Z16" s="5"/>
      <c r="AA16" s="11"/>
    </row>
    <row r="17" spans="1:7" ht="15">
      <c r="A17" s="99">
        <v>16</v>
      </c>
      <c r="B17" s="100" t="s">
        <v>108</v>
      </c>
      <c r="C17" s="131">
        <v>21453</v>
      </c>
      <c r="D17" s="131">
        <v>17752</v>
      </c>
      <c r="E17" s="131">
        <v>3701</v>
      </c>
      <c r="F17" s="84">
        <f t="shared" si="0"/>
        <v>0.8274833356640097</v>
      </c>
      <c r="G17" s="84">
        <f t="shared" si="1"/>
        <v>0.1725166643359903</v>
      </c>
    </row>
    <row r="18" spans="1:19" ht="15">
      <c r="A18" s="99">
        <v>17</v>
      </c>
      <c r="B18" s="100" t="s">
        <v>109</v>
      </c>
      <c r="C18" s="131">
        <v>12504</v>
      </c>
      <c r="D18" s="131">
        <v>9354</v>
      </c>
      <c r="E18" s="131">
        <v>3150</v>
      </c>
      <c r="F18" s="84">
        <f t="shared" si="0"/>
        <v>0.7480806142034548</v>
      </c>
      <c r="G18" s="84">
        <f t="shared" si="1"/>
        <v>0.2519193857965451</v>
      </c>
      <c r="I18" s="5"/>
      <c r="J18" s="11"/>
      <c r="R18" s="5"/>
      <c r="S18" s="11"/>
    </row>
    <row r="19" spans="1:19" ht="15">
      <c r="A19" s="99">
        <v>18</v>
      </c>
      <c r="B19" s="100" t="s">
        <v>110</v>
      </c>
      <c r="C19" s="131">
        <v>4620</v>
      </c>
      <c r="D19" s="131">
        <v>3964</v>
      </c>
      <c r="E19" s="131">
        <v>656</v>
      </c>
      <c r="F19" s="84">
        <f t="shared" si="0"/>
        <v>0.858008658008658</v>
      </c>
      <c r="G19" s="84">
        <f t="shared" si="1"/>
        <v>0.141991341991342</v>
      </c>
      <c r="I19" s="5"/>
      <c r="J19" s="11"/>
      <c r="R19" s="5"/>
      <c r="S19" s="11"/>
    </row>
    <row r="20" spans="1:19" ht="15">
      <c r="A20" s="99">
        <v>19</v>
      </c>
      <c r="B20" s="100" t="s">
        <v>111</v>
      </c>
      <c r="C20" s="131">
        <v>9005</v>
      </c>
      <c r="D20" s="131">
        <v>7282</v>
      </c>
      <c r="E20" s="131">
        <v>1723</v>
      </c>
      <c r="F20" s="84">
        <f t="shared" si="0"/>
        <v>0.8086618545252637</v>
      </c>
      <c r="G20" s="84">
        <f t="shared" si="1"/>
        <v>0.19133814547473627</v>
      </c>
      <c r="I20" s="5"/>
      <c r="J20" s="11"/>
      <c r="R20" s="5"/>
      <c r="S20" s="11"/>
    </row>
    <row r="21" spans="1:19" ht="15">
      <c r="A21" s="99">
        <v>20</v>
      </c>
      <c r="B21" s="100" t="s">
        <v>112</v>
      </c>
      <c r="C21" s="131">
        <v>18518</v>
      </c>
      <c r="D21" s="131">
        <v>13175</v>
      </c>
      <c r="E21" s="131">
        <v>5343</v>
      </c>
      <c r="F21" s="84">
        <f t="shared" si="0"/>
        <v>0.7114699211577924</v>
      </c>
      <c r="G21" s="84">
        <f t="shared" si="1"/>
        <v>0.2885300788422076</v>
      </c>
      <c r="I21" s="5"/>
      <c r="J21" s="11"/>
      <c r="R21" s="5"/>
      <c r="S21" s="11"/>
    </row>
    <row r="22" spans="1:19" ht="15">
      <c r="A22" s="99">
        <v>21</v>
      </c>
      <c r="B22" s="100" t="s">
        <v>113</v>
      </c>
      <c r="C22" s="131">
        <v>7829</v>
      </c>
      <c r="D22" s="131">
        <v>7489</v>
      </c>
      <c r="E22" s="131">
        <v>340</v>
      </c>
      <c r="F22" s="84">
        <f t="shared" si="0"/>
        <v>0.9565717205262486</v>
      </c>
      <c r="G22" s="84">
        <f t="shared" si="1"/>
        <v>0.043428279473751434</v>
      </c>
      <c r="I22" s="5"/>
      <c r="J22" s="11"/>
      <c r="R22" s="5"/>
      <c r="S22" s="11"/>
    </row>
    <row r="23" spans="1:19" ht="15">
      <c r="A23" s="99">
        <v>22</v>
      </c>
      <c r="B23" s="100" t="s">
        <v>114</v>
      </c>
      <c r="C23" s="131">
        <v>10378</v>
      </c>
      <c r="D23" s="131">
        <v>8740</v>
      </c>
      <c r="E23" s="131">
        <v>1638</v>
      </c>
      <c r="F23" s="84">
        <f t="shared" si="0"/>
        <v>0.842166120639815</v>
      </c>
      <c r="G23" s="84">
        <f t="shared" si="1"/>
        <v>0.157833879360185</v>
      </c>
      <c r="I23" s="5"/>
      <c r="J23" s="11"/>
      <c r="R23" s="5"/>
      <c r="S23" s="11"/>
    </row>
    <row r="24" spans="1:19" ht="15">
      <c r="A24" s="99">
        <v>23</v>
      </c>
      <c r="B24" s="100" t="s">
        <v>115</v>
      </c>
      <c r="C24" s="131">
        <v>6726</v>
      </c>
      <c r="D24" s="131">
        <v>5897</v>
      </c>
      <c r="E24" s="131">
        <v>829</v>
      </c>
      <c r="F24" s="84">
        <f t="shared" si="0"/>
        <v>0.8767469521260779</v>
      </c>
      <c r="G24" s="84">
        <f t="shared" si="1"/>
        <v>0.12325304787392209</v>
      </c>
      <c r="I24" s="5"/>
      <c r="J24" s="11"/>
      <c r="R24" s="5"/>
      <c r="S24" s="11"/>
    </row>
    <row r="25" spans="1:19" ht="15">
      <c r="A25" s="99">
        <v>24</v>
      </c>
      <c r="B25" s="100" t="s">
        <v>116</v>
      </c>
      <c r="C25" s="131">
        <v>4785</v>
      </c>
      <c r="D25" s="131">
        <v>4091</v>
      </c>
      <c r="E25" s="131">
        <v>694</v>
      </c>
      <c r="F25" s="84">
        <f t="shared" si="0"/>
        <v>0.8549634273772205</v>
      </c>
      <c r="G25" s="84">
        <f t="shared" si="1"/>
        <v>0.14503657262277952</v>
      </c>
      <c r="I25" s="5"/>
      <c r="J25" s="11"/>
      <c r="R25" s="5"/>
      <c r="S25" s="11"/>
    </row>
    <row r="26" spans="1:19" ht="15">
      <c r="A26" s="99">
        <v>25</v>
      </c>
      <c r="B26" s="100" t="s">
        <v>117</v>
      </c>
      <c r="C26" s="131">
        <v>8147</v>
      </c>
      <c r="D26" s="131">
        <v>7708</v>
      </c>
      <c r="E26" s="131">
        <v>439</v>
      </c>
      <c r="F26" s="84">
        <f t="shared" si="0"/>
        <v>0.9461151344053026</v>
      </c>
      <c r="G26" s="84">
        <f t="shared" si="1"/>
        <v>0.053884865594697434</v>
      </c>
      <c r="I26" s="5"/>
      <c r="J26" s="11"/>
      <c r="R26" s="5"/>
      <c r="S26" s="11"/>
    </row>
    <row r="27" spans="1:19" ht="15">
      <c r="A27" s="99">
        <v>26</v>
      </c>
      <c r="B27" s="100" t="s">
        <v>118</v>
      </c>
      <c r="C27" s="131">
        <v>7313</v>
      </c>
      <c r="D27" s="131">
        <v>6037</v>
      </c>
      <c r="E27" s="131">
        <v>1276</v>
      </c>
      <c r="F27" s="84">
        <f t="shared" si="0"/>
        <v>0.825516204020238</v>
      </c>
      <c r="G27" s="84">
        <f t="shared" si="1"/>
        <v>0.17448379597976207</v>
      </c>
      <c r="I27" s="5"/>
      <c r="J27" s="11"/>
      <c r="R27" s="5"/>
      <c r="S27" s="11"/>
    </row>
    <row r="28" spans="1:19" ht="15">
      <c r="A28" s="99">
        <v>27</v>
      </c>
      <c r="B28" s="100" t="s">
        <v>119</v>
      </c>
      <c r="C28" s="131">
        <v>17531</v>
      </c>
      <c r="D28" s="131">
        <v>15738</v>
      </c>
      <c r="E28" s="131">
        <v>1793</v>
      </c>
      <c r="F28" s="84">
        <f t="shared" si="0"/>
        <v>0.8977240317152473</v>
      </c>
      <c r="G28" s="84">
        <f t="shared" si="1"/>
        <v>0.10227596828475273</v>
      </c>
      <c r="I28" s="5"/>
      <c r="J28" s="11"/>
      <c r="R28" s="5"/>
      <c r="S28" s="11"/>
    </row>
    <row r="29" spans="1:19" ht="15">
      <c r="A29" s="99">
        <v>28</v>
      </c>
      <c r="B29" s="100" t="s">
        <v>120</v>
      </c>
      <c r="C29" s="131">
        <v>9004</v>
      </c>
      <c r="D29" s="131">
        <v>6621</v>
      </c>
      <c r="E29" s="131">
        <v>2383</v>
      </c>
      <c r="F29" s="84">
        <f t="shared" si="0"/>
        <v>0.7353398489560196</v>
      </c>
      <c r="G29" s="84">
        <f t="shared" si="1"/>
        <v>0.26466015104398044</v>
      </c>
      <c r="I29" s="5"/>
      <c r="J29" s="11"/>
      <c r="R29" s="5"/>
      <c r="S29" s="11"/>
    </row>
    <row r="30" spans="1:19" ht="15">
      <c r="A30" s="99">
        <v>29</v>
      </c>
      <c r="B30" s="100" t="s">
        <v>121</v>
      </c>
      <c r="C30" s="131">
        <v>2932</v>
      </c>
      <c r="D30" s="131">
        <v>2258</v>
      </c>
      <c r="E30" s="131">
        <v>674</v>
      </c>
      <c r="F30" s="84">
        <f t="shared" si="0"/>
        <v>0.7701227830832197</v>
      </c>
      <c r="G30" s="84">
        <f t="shared" si="1"/>
        <v>0.22987721691678034</v>
      </c>
      <c r="I30" s="5"/>
      <c r="J30" s="11"/>
      <c r="R30" s="5"/>
      <c r="S30" s="11"/>
    </row>
    <row r="31" spans="1:19" ht="15">
      <c r="A31" s="99">
        <v>30</v>
      </c>
      <c r="B31" s="100" t="s">
        <v>122</v>
      </c>
      <c r="C31" s="131">
        <v>2171</v>
      </c>
      <c r="D31" s="131">
        <v>1954</v>
      </c>
      <c r="E31" s="131">
        <v>217</v>
      </c>
      <c r="F31" s="84">
        <f t="shared" si="0"/>
        <v>0.9000460617227084</v>
      </c>
      <c r="G31" s="84">
        <f t="shared" si="1"/>
        <v>0.09995393827729157</v>
      </c>
      <c r="I31" s="5"/>
      <c r="J31" s="11"/>
      <c r="R31" s="5"/>
      <c r="S31" s="11"/>
    </row>
    <row r="32" spans="1:19" ht="15">
      <c r="A32" s="99">
        <v>31</v>
      </c>
      <c r="B32" s="100" t="s">
        <v>123</v>
      </c>
      <c r="C32" s="131">
        <v>25089</v>
      </c>
      <c r="D32" s="131">
        <v>21121</v>
      </c>
      <c r="E32" s="131">
        <v>3968</v>
      </c>
      <c r="F32" s="84">
        <f t="shared" si="0"/>
        <v>0.8418430387819363</v>
      </c>
      <c r="G32" s="84">
        <f t="shared" si="1"/>
        <v>0.1581569612180637</v>
      </c>
      <c r="I32" s="5"/>
      <c r="J32" s="11"/>
      <c r="R32" s="5"/>
      <c r="S32" s="11"/>
    </row>
    <row r="33" spans="1:7" ht="15">
      <c r="A33" s="99">
        <v>32</v>
      </c>
      <c r="B33" s="100" t="s">
        <v>124</v>
      </c>
      <c r="C33" s="131">
        <v>6856</v>
      </c>
      <c r="D33" s="131">
        <v>5391</v>
      </c>
      <c r="E33" s="131">
        <v>1465</v>
      </c>
      <c r="F33" s="84">
        <f t="shared" si="0"/>
        <v>0.786318553092182</v>
      </c>
      <c r="G33" s="84">
        <f t="shared" si="1"/>
        <v>0.21368144690781796</v>
      </c>
    </row>
    <row r="34" spans="1:7" ht="15">
      <c r="A34" s="99">
        <v>33</v>
      </c>
      <c r="B34" s="100" t="s">
        <v>125</v>
      </c>
      <c r="C34" s="131">
        <v>34845</v>
      </c>
      <c r="D34" s="131">
        <v>30508</v>
      </c>
      <c r="E34" s="131">
        <v>4337</v>
      </c>
      <c r="F34" s="84">
        <f t="shared" si="0"/>
        <v>0.8755345099727364</v>
      </c>
      <c r="G34" s="84">
        <f t="shared" si="1"/>
        <v>0.12446549002726359</v>
      </c>
    </row>
    <row r="35" spans="1:7" ht="15">
      <c r="A35" s="99">
        <v>34</v>
      </c>
      <c r="B35" s="100" t="s">
        <v>126</v>
      </c>
      <c r="C35" s="131">
        <v>6240</v>
      </c>
      <c r="D35" s="133">
        <v>4868</v>
      </c>
      <c r="E35" s="131">
        <v>1372</v>
      </c>
      <c r="F35" s="84">
        <f t="shared" si="0"/>
        <v>0.7801282051282051</v>
      </c>
      <c r="G35" s="84">
        <f t="shared" si="1"/>
        <v>0.21987179487179487</v>
      </c>
    </row>
    <row r="36" spans="1:7" ht="15">
      <c r="A36" s="99">
        <v>35</v>
      </c>
      <c r="B36" s="100" t="s">
        <v>127</v>
      </c>
      <c r="C36" s="131">
        <v>29431</v>
      </c>
      <c r="D36" s="133">
        <v>25421</v>
      </c>
      <c r="E36" s="131">
        <v>4010</v>
      </c>
      <c r="F36" s="84">
        <f t="shared" si="0"/>
        <v>0.8637491080833135</v>
      </c>
      <c r="G36" s="84">
        <f t="shared" si="1"/>
        <v>0.1362508919166865</v>
      </c>
    </row>
    <row r="37" spans="1:7" ht="15">
      <c r="A37" s="99">
        <v>36</v>
      </c>
      <c r="B37" s="100" t="s">
        <v>128</v>
      </c>
      <c r="C37" s="131">
        <v>4880</v>
      </c>
      <c r="D37" s="131">
        <v>4655</v>
      </c>
      <c r="E37" s="131">
        <v>225</v>
      </c>
      <c r="F37" s="84">
        <f t="shared" si="0"/>
        <v>0.9538934426229508</v>
      </c>
      <c r="G37" s="84">
        <f t="shared" si="1"/>
        <v>0.04610655737704918</v>
      </c>
    </row>
    <row r="38" spans="1:7" ht="15">
      <c r="A38" s="99">
        <v>37</v>
      </c>
      <c r="B38" s="100" t="s">
        <v>129</v>
      </c>
      <c r="C38" s="131">
        <v>10342</v>
      </c>
      <c r="D38" s="133">
        <v>8392</v>
      </c>
      <c r="E38" s="131">
        <v>1950</v>
      </c>
      <c r="F38" s="84">
        <f t="shared" si="0"/>
        <v>0.8114484625797718</v>
      </c>
      <c r="G38" s="84">
        <f t="shared" si="1"/>
        <v>0.1885515374202282</v>
      </c>
    </row>
    <row r="39" spans="1:7" ht="15">
      <c r="A39" s="99">
        <v>38</v>
      </c>
      <c r="B39" s="100" t="s">
        <v>130</v>
      </c>
      <c r="C39" s="131">
        <v>12646</v>
      </c>
      <c r="D39" s="133">
        <v>11115</v>
      </c>
      <c r="E39" s="131">
        <v>1531</v>
      </c>
      <c r="F39" s="84">
        <f t="shared" si="0"/>
        <v>0.8789340502925826</v>
      </c>
      <c r="G39" s="84">
        <f t="shared" si="1"/>
        <v>0.12106594970741737</v>
      </c>
    </row>
    <row r="40" spans="1:7" ht="15">
      <c r="A40" s="99">
        <v>39</v>
      </c>
      <c r="B40" s="100" t="s">
        <v>131</v>
      </c>
      <c r="C40" s="131">
        <v>5463</v>
      </c>
      <c r="D40" s="133">
        <v>4295</v>
      </c>
      <c r="E40" s="131">
        <v>1168</v>
      </c>
      <c r="F40" s="84">
        <f t="shared" si="0"/>
        <v>0.7861980596741717</v>
      </c>
      <c r="G40" s="84">
        <f t="shared" si="1"/>
        <v>0.2138019403258283</v>
      </c>
    </row>
    <row r="41" spans="1:7" ht="15">
      <c r="A41" s="99">
        <v>40</v>
      </c>
      <c r="B41" s="100" t="s">
        <v>132</v>
      </c>
      <c r="C41" s="131">
        <v>4240</v>
      </c>
      <c r="D41" s="133">
        <v>3385</v>
      </c>
      <c r="E41" s="131">
        <v>855</v>
      </c>
      <c r="F41" s="84">
        <f t="shared" si="0"/>
        <v>0.7983490566037735</v>
      </c>
      <c r="G41" s="84">
        <f t="shared" si="1"/>
        <v>0.2016509433962264</v>
      </c>
    </row>
    <row r="42" spans="1:7" ht="15">
      <c r="A42" s="99">
        <v>41</v>
      </c>
      <c r="B42" s="100" t="s">
        <v>133</v>
      </c>
      <c r="C42" s="131">
        <v>3098</v>
      </c>
      <c r="D42" s="133">
        <v>2614</v>
      </c>
      <c r="E42" s="131">
        <v>484</v>
      </c>
      <c r="F42" s="84">
        <f t="shared" si="0"/>
        <v>0.8437701743060039</v>
      </c>
      <c r="G42" s="84">
        <f t="shared" si="1"/>
        <v>0.15622982569399613</v>
      </c>
    </row>
    <row r="43" spans="1:7" ht="15">
      <c r="A43" s="99">
        <v>42</v>
      </c>
      <c r="B43" s="100" t="s">
        <v>134</v>
      </c>
      <c r="C43" s="131">
        <v>47488</v>
      </c>
      <c r="D43" s="133">
        <v>40684</v>
      </c>
      <c r="E43" s="131">
        <v>6804</v>
      </c>
      <c r="F43" s="84">
        <f t="shared" si="0"/>
        <v>0.8567216981132075</v>
      </c>
      <c r="G43" s="84">
        <f t="shared" si="1"/>
        <v>0.14327830188679244</v>
      </c>
    </row>
    <row r="44" spans="1:7" ht="15">
      <c r="A44" s="99">
        <v>43</v>
      </c>
      <c r="B44" s="100" t="s">
        <v>135</v>
      </c>
      <c r="C44" s="131">
        <v>8408</v>
      </c>
      <c r="D44" s="133">
        <v>6498</v>
      </c>
      <c r="E44" s="131">
        <v>1910</v>
      </c>
      <c r="F44" s="84">
        <f t="shared" si="0"/>
        <v>0.7728353948620361</v>
      </c>
      <c r="G44" s="84">
        <f t="shared" si="1"/>
        <v>0.22716460513796385</v>
      </c>
    </row>
    <row r="45" spans="1:7" ht="15">
      <c r="A45" s="99">
        <v>44</v>
      </c>
      <c r="B45" s="100" t="s">
        <v>136</v>
      </c>
      <c r="C45" s="131">
        <v>14702</v>
      </c>
      <c r="D45" s="133">
        <v>12448</v>
      </c>
      <c r="E45" s="131">
        <v>2254</v>
      </c>
      <c r="F45" s="84">
        <f t="shared" si="0"/>
        <v>0.8466875255067338</v>
      </c>
      <c r="G45" s="84">
        <f t="shared" si="1"/>
        <v>0.1533124744932662</v>
      </c>
    </row>
    <row r="46" spans="1:7" ht="15">
      <c r="A46" s="99">
        <v>45</v>
      </c>
      <c r="B46" s="100" t="s">
        <v>137</v>
      </c>
      <c r="C46" s="131">
        <v>37633</v>
      </c>
      <c r="D46" s="133">
        <v>31995</v>
      </c>
      <c r="E46" s="131">
        <v>5638</v>
      </c>
      <c r="F46" s="84">
        <f t="shared" si="0"/>
        <v>0.8501846783408179</v>
      </c>
      <c r="G46" s="84">
        <f t="shared" si="1"/>
        <v>0.1498153216591821</v>
      </c>
    </row>
    <row r="47" spans="1:7" ht="15">
      <c r="A47" s="99">
        <v>46</v>
      </c>
      <c r="B47" s="100" t="s">
        <v>138</v>
      </c>
      <c r="C47" s="131">
        <v>11963</v>
      </c>
      <c r="D47" s="133">
        <v>10364</v>
      </c>
      <c r="E47" s="131">
        <v>1599</v>
      </c>
      <c r="F47" s="84">
        <f t="shared" si="0"/>
        <v>0.8663378751149378</v>
      </c>
      <c r="G47" s="84">
        <f t="shared" si="1"/>
        <v>0.13366212488506227</v>
      </c>
    </row>
    <row r="48" spans="1:7" ht="15">
      <c r="A48" s="99">
        <v>47</v>
      </c>
      <c r="B48" s="100" t="s">
        <v>139</v>
      </c>
      <c r="C48" s="131">
        <v>10262</v>
      </c>
      <c r="D48" s="133">
        <v>9203</v>
      </c>
      <c r="E48" s="131">
        <v>1059</v>
      </c>
      <c r="F48" s="84">
        <f t="shared" si="0"/>
        <v>0.8968037419606315</v>
      </c>
      <c r="G48" s="84">
        <f t="shared" si="1"/>
        <v>0.10319625803936855</v>
      </c>
    </row>
    <row r="49" spans="1:7" ht="15">
      <c r="A49" s="99">
        <v>48</v>
      </c>
      <c r="B49" s="100" t="s">
        <v>140</v>
      </c>
      <c r="C49" s="131">
        <v>13848</v>
      </c>
      <c r="D49" s="133">
        <v>11271</v>
      </c>
      <c r="E49" s="131">
        <v>2577</v>
      </c>
      <c r="F49" s="84">
        <f t="shared" si="0"/>
        <v>0.8139081455805892</v>
      </c>
      <c r="G49" s="84">
        <f t="shared" si="1"/>
        <v>0.18609185441941076</v>
      </c>
    </row>
    <row r="50" spans="1:7" ht="15">
      <c r="A50" s="99">
        <v>49</v>
      </c>
      <c r="B50" s="100" t="s">
        <v>141</v>
      </c>
      <c r="C50" s="131">
        <v>2753</v>
      </c>
      <c r="D50" s="133">
        <v>2591</v>
      </c>
      <c r="E50" s="131">
        <v>162</v>
      </c>
      <c r="F50" s="84">
        <f t="shared" si="0"/>
        <v>0.941155103523429</v>
      </c>
      <c r="G50" s="84">
        <f t="shared" si="1"/>
        <v>0.05884489647657101</v>
      </c>
    </row>
    <row r="51" spans="1:7" ht="15">
      <c r="A51" s="99">
        <v>50</v>
      </c>
      <c r="B51" s="100" t="s">
        <v>142</v>
      </c>
      <c r="C51" s="131">
        <v>8958</v>
      </c>
      <c r="D51" s="133">
        <v>7574</v>
      </c>
      <c r="E51" s="131">
        <v>1384</v>
      </c>
      <c r="F51" s="84">
        <f t="shared" si="0"/>
        <v>0.845501227952668</v>
      </c>
      <c r="G51" s="84">
        <f t="shared" si="1"/>
        <v>0.154498772047332</v>
      </c>
    </row>
    <row r="52" spans="1:7" ht="15">
      <c r="A52" s="99">
        <v>51</v>
      </c>
      <c r="B52" s="100" t="s">
        <v>143</v>
      </c>
      <c r="C52" s="131">
        <v>13341</v>
      </c>
      <c r="D52" s="133">
        <v>12155</v>
      </c>
      <c r="E52" s="131">
        <v>1186</v>
      </c>
      <c r="F52" s="84">
        <f t="shared" si="0"/>
        <v>0.9111011168578068</v>
      </c>
      <c r="G52" s="84">
        <f t="shared" si="1"/>
        <v>0.08889888314219324</v>
      </c>
    </row>
    <row r="53" spans="1:7" ht="15">
      <c r="A53" s="99">
        <v>52</v>
      </c>
      <c r="B53" s="100" t="s">
        <v>144</v>
      </c>
      <c r="C53" s="131">
        <v>13064</v>
      </c>
      <c r="D53" s="133">
        <v>10570</v>
      </c>
      <c r="E53" s="131">
        <v>2494</v>
      </c>
      <c r="F53" s="84">
        <f t="shared" si="0"/>
        <v>0.8090936925903246</v>
      </c>
      <c r="G53" s="84">
        <f t="shared" si="1"/>
        <v>0.19090630740967546</v>
      </c>
    </row>
    <row r="54" spans="1:7" ht="15">
      <c r="A54" s="99">
        <v>53</v>
      </c>
      <c r="B54" s="100" t="s">
        <v>145</v>
      </c>
      <c r="C54" s="131">
        <v>9984</v>
      </c>
      <c r="D54" s="133">
        <v>5390</v>
      </c>
      <c r="E54" s="131">
        <v>4594</v>
      </c>
      <c r="F54" s="84">
        <f t="shared" si="0"/>
        <v>0.539863782051282</v>
      </c>
      <c r="G54" s="84">
        <f t="shared" si="1"/>
        <v>0.46013621794871795</v>
      </c>
    </row>
    <row r="55" spans="1:7" ht="15">
      <c r="A55" s="99">
        <v>54</v>
      </c>
      <c r="B55" s="100" t="s">
        <v>146</v>
      </c>
      <c r="C55" s="131">
        <v>11356</v>
      </c>
      <c r="D55" s="133">
        <v>9386</v>
      </c>
      <c r="E55" s="131">
        <v>1970</v>
      </c>
      <c r="F55" s="84">
        <f t="shared" si="0"/>
        <v>0.8265234237407538</v>
      </c>
      <c r="G55" s="84">
        <f t="shared" si="1"/>
        <v>0.1734765762592462</v>
      </c>
    </row>
    <row r="56" spans="1:7" ht="15">
      <c r="A56" s="99">
        <v>55</v>
      </c>
      <c r="B56" s="100" t="s">
        <v>147</v>
      </c>
      <c r="C56" s="131">
        <v>25147</v>
      </c>
      <c r="D56" s="133">
        <v>19775</v>
      </c>
      <c r="E56" s="131">
        <v>5372</v>
      </c>
      <c r="F56" s="84">
        <f t="shared" si="0"/>
        <v>0.7863761084821251</v>
      </c>
      <c r="G56" s="84">
        <f t="shared" si="1"/>
        <v>0.2136238915178749</v>
      </c>
    </row>
    <row r="57" spans="1:7" ht="15">
      <c r="A57" s="99">
        <v>56</v>
      </c>
      <c r="B57" s="100" t="s">
        <v>148</v>
      </c>
      <c r="C57" s="131">
        <v>2227</v>
      </c>
      <c r="D57" s="133">
        <v>2156</v>
      </c>
      <c r="E57" s="131">
        <v>71</v>
      </c>
      <c r="F57" s="84">
        <f t="shared" si="0"/>
        <v>0.9681185451279749</v>
      </c>
      <c r="G57" s="84">
        <f t="shared" si="1"/>
        <v>0.03188145487202514</v>
      </c>
    </row>
    <row r="58" spans="1:7" ht="15">
      <c r="A58" s="99">
        <v>57</v>
      </c>
      <c r="B58" s="100" t="s">
        <v>149</v>
      </c>
      <c r="C58" s="131">
        <v>3912</v>
      </c>
      <c r="D58" s="133">
        <v>3271</v>
      </c>
      <c r="E58" s="131">
        <v>641</v>
      </c>
      <c r="F58" s="84">
        <f t="shared" si="0"/>
        <v>0.8361451942740287</v>
      </c>
      <c r="G58" s="84">
        <f t="shared" si="1"/>
        <v>0.16385480572597136</v>
      </c>
    </row>
    <row r="59" spans="1:7" ht="15">
      <c r="A59" s="99">
        <v>58</v>
      </c>
      <c r="B59" s="100" t="s">
        <v>150</v>
      </c>
      <c r="C59" s="131">
        <v>14776</v>
      </c>
      <c r="D59" s="133">
        <v>12785</v>
      </c>
      <c r="E59" s="131">
        <v>1991</v>
      </c>
      <c r="F59" s="84">
        <f t="shared" si="0"/>
        <v>0.8652544667027612</v>
      </c>
      <c r="G59" s="84">
        <f t="shared" si="1"/>
        <v>0.13474553329723876</v>
      </c>
    </row>
    <row r="60" spans="1:7" ht="15">
      <c r="A60" s="99">
        <v>59</v>
      </c>
      <c r="B60" s="100" t="s">
        <v>151</v>
      </c>
      <c r="C60" s="131">
        <v>8174</v>
      </c>
      <c r="D60" s="133">
        <v>6542</v>
      </c>
      <c r="E60" s="131">
        <v>1632</v>
      </c>
      <c r="F60" s="84">
        <f t="shared" si="0"/>
        <v>0.8003425495473453</v>
      </c>
      <c r="G60" s="84">
        <f t="shared" si="1"/>
        <v>0.19965745045265476</v>
      </c>
    </row>
    <row r="61" spans="1:7" ht="15">
      <c r="A61" s="99">
        <v>60</v>
      </c>
      <c r="B61" s="100" t="s">
        <v>152</v>
      </c>
      <c r="C61" s="131">
        <v>10968</v>
      </c>
      <c r="D61" s="133">
        <v>9843</v>
      </c>
      <c r="E61" s="131">
        <v>1125</v>
      </c>
      <c r="F61" s="84">
        <f t="shared" si="0"/>
        <v>0.8974288840262582</v>
      </c>
      <c r="G61" s="84">
        <f t="shared" si="1"/>
        <v>0.1025711159737418</v>
      </c>
    </row>
    <row r="62" spans="1:7" ht="15">
      <c r="A62" s="99">
        <v>61</v>
      </c>
      <c r="B62" s="100" t="s">
        <v>153</v>
      </c>
      <c r="C62" s="131">
        <v>6891</v>
      </c>
      <c r="D62" s="133">
        <v>4774</v>
      </c>
      <c r="E62" s="131">
        <v>2117</v>
      </c>
      <c r="F62" s="84">
        <f t="shared" si="0"/>
        <v>0.6927876940937454</v>
      </c>
      <c r="G62" s="84">
        <f t="shared" si="1"/>
        <v>0.30721230590625453</v>
      </c>
    </row>
    <row r="63" spans="1:7" ht="15">
      <c r="A63" s="99">
        <v>62</v>
      </c>
      <c r="B63" s="100" t="s">
        <v>154</v>
      </c>
      <c r="C63" s="131">
        <v>1342</v>
      </c>
      <c r="D63" s="133">
        <v>1222</v>
      </c>
      <c r="E63" s="131">
        <v>120</v>
      </c>
      <c r="F63" s="84">
        <f t="shared" si="0"/>
        <v>0.910581222056632</v>
      </c>
      <c r="G63" s="84">
        <f t="shared" si="1"/>
        <v>0.08941877794336811</v>
      </c>
    </row>
    <row r="64" spans="1:7" ht="15">
      <c r="A64" s="99">
        <v>63</v>
      </c>
      <c r="B64" s="100" t="s">
        <v>155</v>
      </c>
      <c r="C64" s="131">
        <v>21774</v>
      </c>
      <c r="D64" s="133">
        <v>19619</v>
      </c>
      <c r="E64" s="131">
        <v>2155</v>
      </c>
      <c r="F64" s="84">
        <f t="shared" si="0"/>
        <v>0.9010287498851841</v>
      </c>
      <c r="G64" s="84">
        <f t="shared" si="1"/>
        <v>0.09897125011481583</v>
      </c>
    </row>
    <row r="65" spans="1:7" ht="15">
      <c r="A65" s="99">
        <v>64</v>
      </c>
      <c r="B65" s="100" t="s">
        <v>156</v>
      </c>
      <c r="C65" s="131">
        <v>8110</v>
      </c>
      <c r="D65" s="133">
        <v>5792</v>
      </c>
      <c r="E65" s="131">
        <v>2318</v>
      </c>
      <c r="F65" s="84">
        <f t="shared" si="0"/>
        <v>0.7141800246609125</v>
      </c>
      <c r="G65" s="84">
        <f t="shared" si="1"/>
        <v>0.28581997533908754</v>
      </c>
    </row>
    <row r="66" spans="1:7" ht="15">
      <c r="A66" s="99">
        <v>65</v>
      </c>
      <c r="B66" s="100" t="s">
        <v>157</v>
      </c>
      <c r="C66" s="131">
        <v>3648</v>
      </c>
      <c r="D66" s="133">
        <v>3483</v>
      </c>
      <c r="E66" s="131">
        <v>165</v>
      </c>
      <c r="F66" s="84">
        <f t="shared" si="0"/>
        <v>0.9547697368421053</v>
      </c>
      <c r="G66" s="84">
        <f t="shared" si="1"/>
        <v>0.04523026315789474</v>
      </c>
    </row>
    <row r="67" spans="1:7" ht="15">
      <c r="A67" s="99">
        <v>66</v>
      </c>
      <c r="B67" s="100" t="s">
        <v>158</v>
      </c>
      <c r="C67" s="131">
        <v>14137</v>
      </c>
      <c r="D67" s="133">
        <v>11962</v>
      </c>
      <c r="E67" s="131">
        <v>2175</v>
      </c>
      <c r="F67" s="84">
        <f aca="true" t="shared" si="2" ref="F67:F83">D67/C67</f>
        <v>0.8461484048949565</v>
      </c>
      <c r="G67" s="84">
        <f aca="true" t="shared" si="3" ref="G67:G83">E67/C67</f>
        <v>0.1538515951050435</v>
      </c>
    </row>
    <row r="68" spans="1:7" ht="15">
      <c r="A68" s="99">
        <v>67</v>
      </c>
      <c r="B68" s="100" t="s">
        <v>159</v>
      </c>
      <c r="C68" s="131">
        <v>1849</v>
      </c>
      <c r="D68" s="133">
        <v>1243</v>
      </c>
      <c r="E68" s="131">
        <v>606</v>
      </c>
      <c r="F68" s="84">
        <f t="shared" si="2"/>
        <v>0.6722552731206057</v>
      </c>
      <c r="G68" s="84">
        <f t="shared" si="3"/>
        <v>0.32774472687939427</v>
      </c>
    </row>
    <row r="69" spans="1:7" ht="15">
      <c r="A69" s="99">
        <v>68</v>
      </c>
      <c r="B69" s="100" t="s">
        <v>160</v>
      </c>
      <c r="C69" s="131">
        <v>10962</v>
      </c>
      <c r="D69" s="133">
        <v>9389</v>
      </c>
      <c r="E69" s="131">
        <v>1573</v>
      </c>
      <c r="F69" s="84">
        <f t="shared" si="2"/>
        <v>0.8565042875387703</v>
      </c>
      <c r="G69" s="84">
        <f t="shared" si="3"/>
        <v>0.1434957124612297</v>
      </c>
    </row>
    <row r="70" spans="1:7" ht="15">
      <c r="A70" s="99">
        <v>69</v>
      </c>
      <c r="B70" s="100" t="s">
        <v>161</v>
      </c>
      <c r="C70" s="131">
        <v>1864</v>
      </c>
      <c r="D70" s="133">
        <v>1679</v>
      </c>
      <c r="E70" s="131">
        <v>185</v>
      </c>
      <c r="F70" s="84">
        <f t="shared" si="2"/>
        <v>0.9007510729613734</v>
      </c>
      <c r="G70" s="84">
        <f t="shared" si="3"/>
        <v>0.0992489270386266</v>
      </c>
    </row>
    <row r="71" spans="1:7" ht="15">
      <c r="A71" s="99">
        <v>70</v>
      </c>
      <c r="B71" s="100" t="s">
        <v>162</v>
      </c>
      <c r="C71" s="131">
        <v>6405</v>
      </c>
      <c r="D71" s="133">
        <v>5441</v>
      </c>
      <c r="E71" s="131">
        <v>964</v>
      </c>
      <c r="F71" s="84">
        <f t="shared" si="2"/>
        <v>0.8494925839188134</v>
      </c>
      <c r="G71" s="84">
        <f t="shared" si="3"/>
        <v>0.15050741608118656</v>
      </c>
    </row>
    <row r="72" spans="1:7" ht="15">
      <c r="A72" s="99">
        <v>71</v>
      </c>
      <c r="B72" s="100" t="s">
        <v>163</v>
      </c>
      <c r="C72" s="131">
        <v>3768</v>
      </c>
      <c r="D72" s="133">
        <v>3228</v>
      </c>
      <c r="E72" s="131">
        <v>540</v>
      </c>
      <c r="F72" s="84">
        <f t="shared" si="2"/>
        <v>0.856687898089172</v>
      </c>
      <c r="G72" s="84">
        <f t="shared" si="3"/>
        <v>0.14331210191082802</v>
      </c>
    </row>
    <row r="73" spans="1:7" ht="15">
      <c r="A73" s="99">
        <v>72</v>
      </c>
      <c r="B73" s="100" t="s">
        <v>164</v>
      </c>
      <c r="C73" s="131">
        <v>1379</v>
      </c>
      <c r="D73" s="133">
        <v>1191</v>
      </c>
      <c r="E73" s="131">
        <v>188</v>
      </c>
      <c r="F73" s="84">
        <f t="shared" si="2"/>
        <v>0.8636693255982596</v>
      </c>
      <c r="G73" s="84">
        <f t="shared" si="3"/>
        <v>0.1363306744017404</v>
      </c>
    </row>
    <row r="74" spans="1:7" ht="15">
      <c r="A74" s="99">
        <v>73</v>
      </c>
      <c r="B74" s="100" t="s">
        <v>165</v>
      </c>
      <c r="C74" s="131">
        <v>1010</v>
      </c>
      <c r="D74" s="133">
        <v>931</v>
      </c>
      <c r="E74" s="131">
        <v>79</v>
      </c>
      <c r="F74" s="84">
        <f t="shared" si="2"/>
        <v>0.9217821782178218</v>
      </c>
      <c r="G74" s="84">
        <f t="shared" si="3"/>
        <v>0.07821782178217822</v>
      </c>
    </row>
    <row r="75" spans="1:7" ht="15">
      <c r="A75" s="99">
        <v>74</v>
      </c>
      <c r="B75" s="100" t="s">
        <v>166</v>
      </c>
      <c r="C75" s="131">
        <v>746</v>
      </c>
      <c r="D75" s="133">
        <v>486</v>
      </c>
      <c r="E75" s="131">
        <v>260</v>
      </c>
      <c r="F75" s="84">
        <f t="shared" si="2"/>
        <v>0.6514745308310992</v>
      </c>
      <c r="G75" s="84">
        <f t="shared" si="3"/>
        <v>0.3485254691689008</v>
      </c>
    </row>
    <row r="76" spans="1:7" ht="15">
      <c r="A76" s="99">
        <v>75</v>
      </c>
      <c r="B76" s="100" t="s">
        <v>167</v>
      </c>
      <c r="C76" s="131">
        <v>3505</v>
      </c>
      <c r="D76" s="133">
        <v>3331</v>
      </c>
      <c r="E76" s="131">
        <v>174</v>
      </c>
      <c r="F76" s="84">
        <f t="shared" si="2"/>
        <v>0.9503566333808845</v>
      </c>
      <c r="G76" s="84">
        <f t="shared" si="3"/>
        <v>0.04964336661911555</v>
      </c>
    </row>
    <row r="77" spans="1:7" ht="15">
      <c r="A77" s="99">
        <v>76</v>
      </c>
      <c r="B77" s="100" t="s">
        <v>168</v>
      </c>
      <c r="C77" s="131">
        <v>2086</v>
      </c>
      <c r="D77" s="133">
        <v>1841</v>
      </c>
      <c r="E77" s="131">
        <v>245</v>
      </c>
      <c r="F77" s="84">
        <f t="shared" si="2"/>
        <v>0.8825503355704698</v>
      </c>
      <c r="G77" s="84">
        <f t="shared" si="3"/>
        <v>0.1174496644295302</v>
      </c>
    </row>
    <row r="78" spans="1:7" ht="15">
      <c r="A78" s="99">
        <v>77</v>
      </c>
      <c r="B78" s="100" t="s">
        <v>169</v>
      </c>
      <c r="C78" s="131">
        <v>1671</v>
      </c>
      <c r="D78" s="133">
        <v>1239</v>
      </c>
      <c r="E78" s="131">
        <v>432</v>
      </c>
      <c r="F78" s="84">
        <f t="shared" si="2"/>
        <v>0.7414721723518851</v>
      </c>
      <c r="G78" s="84">
        <f t="shared" si="3"/>
        <v>0.2585278276481149</v>
      </c>
    </row>
    <row r="79" spans="1:7" ht="15">
      <c r="A79" s="99">
        <v>78</v>
      </c>
      <c r="B79" s="100" t="s">
        <v>170</v>
      </c>
      <c r="C79" s="131">
        <v>1315</v>
      </c>
      <c r="D79" s="133">
        <v>884</v>
      </c>
      <c r="E79" s="131">
        <v>431</v>
      </c>
      <c r="F79" s="84">
        <f t="shared" si="2"/>
        <v>0.6722433460076046</v>
      </c>
      <c r="G79" s="84">
        <f t="shared" si="3"/>
        <v>0.32775665399239545</v>
      </c>
    </row>
    <row r="80" spans="1:7" ht="15">
      <c r="A80" s="99">
        <v>79</v>
      </c>
      <c r="B80" s="100" t="s">
        <v>171</v>
      </c>
      <c r="C80" s="131">
        <v>2531</v>
      </c>
      <c r="D80" s="133">
        <v>2199</v>
      </c>
      <c r="E80" s="131">
        <v>332</v>
      </c>
      <c r="F80" s="84">
        <f t="shared" si="2"/>
        <v>0.8688265507704465</v>
      </c>
      <c r="G80" s="84">
        <f t="shared" si="3"/>
        <v>0.13117344922955354</v>
      </c>
    </row>
    <row r="81" spans="1:7" ht="15">
      <c r="A81" s="99">
        <v>80</v>
      </c>
      <c r="B81" s="100" t="s">
        <v>172</v>
      </c>
      <c r="C81" s="131">
        <v>6323</v>
      </c>
      <c r="D81" s="133">
        <v>5345</v>
      </c>
      <c r="E81" s="131">
        <v>978</v>
      </c>
      <c r="F81" s="84">
        <f t="shared" si="2"/>
        <v>0.8453265854815752</v>
      </c>
      <c r="G81" s="84">
        <f t="shared" si="3"/>
        <v>0.1546734145184248</v>
      </c>
    </row>
    <row r="82" spans="1:7" ht="15" thickBot="1">
      <c r="A82" s="99">
        <v>81</v>
      </c>
      <c r="B82" s="100" t="s">
        <v>173</v>
      </c>
      <c r="C82" s="131">
        <v>4834</v>
      </c>
      <c r="D82" s="133">
        <v>3821</v>
      </c>
      <c r="E82" s="131">
        <v>1013</v>
      </c>
      <c r="F82" s="84">
        <f t="shared" si="2"/>
        <v>0.7904426975589574</v>
      </c>
      <c r="G82" s="84">
        <f t="shared" si="3"/>
        <v>0.20955730244104262</v>
      </c>
    </row>
    <row r="83" spans="1:7" ht="15" thickBot="1">
      <c r="A83" s="150" t="s">
        <v>90</v>
      </c>
      <c r="B83" s="151"/>
      <c r="C83" s="92">
        <v>848248</v>
      </c>
      <c r="D83" s="92">
        <v>708882</v>
      </c>
      <c r="E83" s="92">
        <v>139366</v>
      </c>
      <c r="F83" s="94">
        <f t="shared" si="2"/>
        <v>0.8357013514915449</v>
      </c>
      <c r="G83" s="94">
        <f t="shared" si="3"/>
        <v>0.16429864850845508</v>
      </c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85"/>
  <sheetViews>
    <sheetView workbookViewId="0" topLeftCell="A73">
      <selection activeCell="C85" sqref="C85"/>
    </sheetView>
  </sheetViews>
  <sheetFormatPr defaultColWidth="9.140625" defaultRowHeight="15"/>
  <cols>
    <col min="1" max="1" width="9.140625" style="8" customWidth="1"/>
    <col min="2" max="2" width="16.421875" style="8" bestFit="1" customWidth="1"/>
    <col min="3" max="5" width="9.140625" style="8" customWidth="1"/>
    <col min="6" max="6" width="34.140625" style="8" customWidth="1"/>
    <col min="7" max="7" width="32.421875" style="8" customWidth="1"/>
    <col min="8" max="8" width="9.140625" style="8" customWidth="1"/>
    <col min="9" max="10" width="9.140625" style="10" customWidth="1"/>
    <col min="11" max="17" width="9.140625" style="8" customWidth="1"/>
    <col min="18" max="18" width="10.57421875" style="10" bestFit="1" customWidth="1"/>
    <col min="19" max="19" width="9.140625" style="10" customWidth="1"/>
    <col min="20" max="26" width="9.140625" style="8" customWidth="1"/>
    <col min="27" max="27" width="10.57421875" style="8" bestFit="1" customWidth="1"/>
    <col min="28" max="16384" width="9.140625" style="8" customWidth="1"/>
  </cols>
  <sheetData>
    <row r="1" spans="1:7" ht="45" customHeight="1" thickBot="1">
      <c r="A1" s="4" t="s">
        <v>92</v>
      </c>
      <c r="B1" s="4" t="s">
        <v>175</v>
      </c>
      <c r="C1" s="31" t="s">
        <v>263</v>
      </c>
      <c r="D1" s="31" t="s">
        <v>264</v>
      </c>
      <c r="E1" s="31" t="s">
        <v>265</v>
      </c>
      <c r="F1" s="1" t="s">
        <v>291</v>
      </c>
      <c r="G1" s="1" t="s">
        <v>287</v>
      </c>
    </row>
    <row r="2" spans="1:27" ht="15">
      <c r="A2" s="97">
        <v>1</v>
      </c>
      <c r="B2" s="98" t="s">
        <v>93</v>
      </c>
      <c r="C2" s="134">
        <v>71343</v>
      </c>
      <c r="D2" s="136">
        <v>44803</v>
      </c>
      <c r="E2" s="136">
        <v>26540</v>
      </c>
      <c r="F2" s="83">
        <f>D2/C2</f>
        <v>0.6279943372159847</v>
      </c>
      <c r="G2" s="83">
        <f>E2/C2</f>
        <v>0.37200566278401526</v>
      </c>
      <c r="I2" s="50"/>
      <c r="J2" s="47"/>
      <c r="R2" s="50"/>
      <c r="S2" s="47"/>
      <c r="Z2" s="5"/>
      <c r="AA2" s="11"/>
    </row>
    <row r="3" spans="1:27" ht="15">
      <c r="A3" s="99">
        <v>2</v>
      </c>
      <c r="B3" s="100" t="s">
        <v>94</v>
      </c>
      <c r="C3" s="135">
        <v>21708</v>
      </c>
      <c r="D3" s="137">
        <v>15910</v>
      </c>
      <c r="E3" s="137">
        <v>5798</v>
      </c>
      <c r="F3" s="84">
        <f aca="true" t="shared" si="0" ref="F3:F66">D3/C3</f>
        <v>0.7329095264418648</v>
      </c>
      <c r="G3" s="84">
        <f aca="true" t="shared" si="1" ref="G3:G66">E3/C3</f>
        <v>0.26709047355813526</v>
      </c>
      <c r="I3" s="50"/>
      <c r="J3" s="47"/>
      <c r="R3" s="50"/>
      <c r="S3" s="47"/>
      <c r="Z3" s="5"/>
      <c r="AA3" s="11"/>
    </row>
    <row r="4" spans="1:27" ht="15">
      <c r="A4" s="99">
        <v>3</v>
      </c>
      <c r="B4" s="100" t="s">
        <v>95</v>
      </c>
      <c r="C4" s="135">
        <v>27457</v>
      </c>
      <c r="D4" s="137">
        <v>19647</v>
      </c>
      <c r="E4" s="137">
        <v>7810</v>
      </c>
      <c r="F4" s="84">
        <f t="shared" si="0"/>
        <v>0.715555231817023</v>
      </c>
      <c r="G4" s="84">
        <f t="shared" si="1"/>
        <v>0.28444476818297704</v>
      </c>
      <c r="I4" s="50"/>
      <c r="J4" s="47"/>
      <c r="R4" s="50"/>
      <c r="S4" s="47"/>
      <c r="Z4" s="5"/>
      <c r="AA4" s="11"/>
    </row>
    <row r="5" spans="1:27" ht="15">
      <c r="A5" s="99">
        <v>4</v>
      </c>
      <c r="B5" s="100" t="s">
        <v>96</v>
      </c>
      <c r="C5" s="135">
        <v>18789</v>
      </c>
      <c r="D5" s="137">
        <v>13774</v>
      </c>
      <c r="E5" s="137">
        <v>5015</v>
      </c>
      <c r="F5" s="84">
        <f t="shared" si="0"/>
        <v>0.7330885092341264</v>
      </c>
      <c r="G5" s="84">
        <f t="shared" si="1"/>
        <v>0.26691149076587367</v>
      </c>
      <c r="I5" s="50"/>
      <c r="J5" s="47"/>
      <c r="R5" s="50"/>
      <c r="S5" s="47"/>
      <c r="Z5" s="5"/>
      <c r="AA5" s="11"/>
    </row>
    <row r="6" spans="1:27" ht="15">
      <c r="A6" s="99">
        <v>5</v>
      </c>
      <c r="B6" s="100" t="s">
        <v>97</v>
      </c>
      <c r="C6" s="135">
        <v>17267</v>
      </c>
      <c r="D6" s="137">
        <v>12385</v>
      </c>
      <c r="E6" s="137">
        <v>4882</v>
      </c>
      <c r="F6" s="84">
        <f t="shared" si="0"/>
        <v>0.717264145479817</v>
      </c>
      <c r="G6" s="84">
        <f t="shared" si="1"/>
        <v>0.282735854520183</v>
      </c>
      <c r="I6" s="50"/>
      <c r="J6" s="47"/>
      <c r="R6" s="50"/>
      <c r="S6" s="47"/>
      <c r="Z6" s="5"/>
      <c r="AA6" s="11"/>
    </row>
    <row r="7" spans="1:27" ht="15">
      <c r="A7" s="99">
        <v>6</v>
      </c>
      <c r="B7" s="100" t="s">
        <v>98</v>
      </c>
      <c r="C7" s="135">
        <v>391008</v>
      </c>
      <c r="D7" s="137">
        <v>248403</v>
      </c>
      <c r="E7" s="137">
        <v>142605</v>
      </c>
      <c r="F7" s="84">
        <f t="shared" si="0"/>
        <v>0.6352887920451755</v>
      </c>
      <c r="G7" s="84">
        <f t="shared" si="1"/>
        <v>0.3647112079548245</v>
      </c>
      <c r="I7" s="50"/>
      <c r="J7" s="47"/>
      <c r="R7" s="50"/>
      <c r="S7" s="47"/>
      <c r="Z7" s="5"/>
      <c r="AA7" s="11"/>
    </row>
    <row r="8" spans="1:27" ht="15">
      <c r="A8" s="99">
        <v>7</v>
      </c>
      <c r="B8" s="100" t="s">
        <v>99</v>
      </c>
      <c r="C8" s="135">
        <v>67900</v>
      </c>
      <c r="D8" s="137">
        <v>40939</v>
      </c>
      <c r="E8" s="137">
        <v>26961</v>
      </c>
      <c r="F8" s="84">
        <f t="shared" si="0"/>
        <v>0.6029307805596466</v>
      </c>
      <c r="G8" s="84">
        <f t="shared" si="1"/>
        <v>0.39706921944035345</v>
      </c>
      <c r="I8" s="50"/>
      <c r="J8" s="47"/>
      <c r="R8" s="50"/>
      <c r="S8" s="47"/>
      <c r="Z8" s="5"/>
      <c r="AA8" s="11"/>
    </row>
    <row r="9" spans="1:27" ht="15">
      <c r="A9" s="99">
        <v>8</v>
      </c>
      <c r="B9" s="100" t="s">
        <v>100</v>
      </c>
      <c r="C9" s="135">
        <v>9340</v>
      </c>
      <c r="D9" s="137">
        <v>6629</v>
      </c>
      <c r="E9" s="137">
        <v>2711</v>
      </c>
      <c r="F9" s="84">
        <f t="shared" si="0"/>
        <v>0.7097430406852249</v>
      </c>
      <c r="G9" s="84">
        <f t="shared" si="1"/>
        <v>0.2902569593147752</v>
      </c>
      <c r="I9" s="50"/>
      <c r="J9" s="47"/>
      <c r="R9" s="50"/>
      <c r="S9" s="47"/>
      <c r="Z9" s="5"/>
      <c r="AA9" s="11"/>
    </row>
    <row r="10" spans="1:27" ht="15">
      <c r="A10" s="99">
        <v>9</v>
      </c>
      <c r="B10" s="100" t="s">
        <v>101</v>
      </c>
      <c r="C10" s="135">
        <v>37292</v>
      </c>
      <c r="D10" s="137">
        <v>22929</v>
      </c>
      <c r="E10" s="137">
        <v>14363</v>
      </c>
      <c r="F10" s="84">
        <f t="shared" si="0"/>
        <v>0.6148503700525582</v>
      </c>
      <c r="G10" s="84">
        <f t="shared" si="1"/>
        <v>0.3851496299474418</v>
      </c>
      <c r="I10" s="50"/>
      <c r="J10" s="47"/>
      <c r="R10" s="50"/>
      <c r="S10" s="47"/>
      <c r="Z10" s="5"/>
      <c r="AA10" s="11"/>
    </row>
    <row r="11" spans="1:27" ht="15">
      <c r="A11" s="99">
        <v>10</v>
      </c>
      <c r="B11" s="100" t="s">
        <v>102</v>
      </c>
      <c r="C11" s="135">
        <v>50488</v>
      </c>
      <c r="D11" s="137">
        <v>34313</v>
      </c>
      <c r="E11" s="137">
        <v>16175</v>
      </c>
      <c r="F11" s="84">
        <f t="shared" si="0"/>
        <v>0.6796268420218666</v>
      </c>
      <c r="G11" s="84">
        <f t="shared" si="1"/>
        <v>0.3203731579781334</v>
      </c>
      <c r="I11" s="50"/>
      <c r="J11" s="47"/>
      <c r="R11" s="50"/>
      <c r="S11" s="47"/>
      <c r="Z11" s="5"/>
      <c r="AA11" s="11"/>
    </row>
    <row r="12" spans="1:27" ht="15">
      <c r="A12" s="99">
        <v>11</v>
      </c>
      <c r="B12" s="100" t="s">
        <v>103</v>
      </c>
      <c r="C12" s="135">
        <v>9335</v>
      </c>
      <c r="D12" s="137">
        <v>6519</v>
      </c>
      <c r="E12" s="137">
        <v>2816</v>
      </c>
      <c r="F12" s="84">
        <f t="shared" si="0"/>
        <v>0.6983395822174612</v>
      </c>
      <c r="G12" s="84">
        <f t="shared" si="1"/>
        <v>0.3016604177825388</v>
      </c>
      <c r="I12" s="50"/>
      <c r="J12" s="47"/>
      <c r="R12" s="50"/>
      <c r="S12" s="47"/>
      <c r="Z12" s="5"/>
      <c r="AA12" s="11"/>
    </row>
    <row r="13" spans="1:27" ht="15">
      <c r="A13" s="99">
        <v>12</v>
      </c>
      <c r="B13" s="100" t="s">
        <v>104</v>
      </c>
      <c r="C13" s="135">
        <v>14260</v>
      </c>
      <c r="D13" s="137">
        <v>11409</v>
      </c>
      <c r="E13" s="137">
        <v>2851</v>
      </c>
      <c r="F13" s="84">
        <f t="shared" si="0"/>
        <v>0.800070126227209</v>
      </c>
      <c r="G13" s="84">
        <f t="shared" si="1"/>
        <v>0.19992987377279103</v>
      </c>
      <c r="I13" s="50"/>
      <c r="J13" s="47"/>
      <c r="R13" s="50"/>
      <c r="S13" s="47"/>
      <c r="Z13" s="5"/>
      <c r="AA13" s="11"/>
    </row>
    <row r="14" spans="1:27" ht="15">
      <c r="A14" s="99">
        <v>13</v>
      </c>
      <c r="B14" s="100" t="s">
        <v>105</v>
      </c>
      <c r="C14" s="135">
        <v>14863</v>
      </c>
      <c r="D14" s="137">
        <v>11724</v>
      </c>
      <c r="E14" s="137">
        <v>3139</v>
      </c>
      <c r="F14" s="84">
        <f t="shared" si="0"/>
        <v>0.7888044136446208</v>
      </c>
      <c r="G14" s="84">
        <f t="shared" si="1"/>
        <v>0.21119558635537913</v>
      </c>
      <c r="I14" s="50"/>
      <c r="J14" s="47"/>
      <c r="R14" s="50"/>
      <c r="S14" s="47"/>
      <c r="Z14" s="5"/>
      <c r="AA14" s="11"/>
    </row>
    <row r="15" spans="1:27" ht="15">
      <c r="A15" s="99">
        <v>14</v>
      </c>
      <c r="B15" s="100" t="s">
        <v>106</v>
      </c>
      <c r="C15" s="135">
        <v>15207</v>
      </c>
      <c r="D15" s="137">
        <v>10041</v>
      </c>
      <c r="E15" s="137">
        <v>5166</v>
      </c>
      <c r="F15" s="84">
        <f t="shared" si="0"/>
        <v>0.6602880252515289</v>
      </c>
      <c r="G15" s="84">
        <f t="shared" si="1"/>
        <v>0.3397119747484711</v>
      </c>
      <c r="I15" s="50"/>
      <c r="J15" s="47"/>
      <c r="R15" s="50"/>
      <c r="S15" s="47"/>
      <c r="Z15" s="5"/>
      <c r="AA15" s="11"/>
    </row>
    <row r="16" spans="1:27" ht="15">
      <c r="A16" s="99">
        <v>15</v>
      </c>
      <c r="B16" s="100" t="s">
        <v>107</v>
      </c>
      <c r="C16" s="135">
        <v>12316</v>
      </c>
      <c r="D16" s="137">
        <v>8218</v>
      </c>
      <c r="E16" s="137">
        <v>4098</v>
      </c>
      <c r="F16" s="84">
        <f t="shared" si="0"/>
        <v>0.6672620980837934</v>
      </c>
      <c r="G16" s="84">
        <f t="shared" si="1"/>
        <v>0.33273790191620656</v>
      </c>
      <c r="I16" s="50"/>
      <c r="J16" s="47"/>
      <c r="R16" s="50"/>
      <c r="S16" s="47"/>
      <c r="Z16" s="5"/>
      <c r="AA16" s="11"/>
    </row>
    <row r="17" spans="1:7" ht="15">
      <c r="A17" s="99">
        <v>16</v>
      </c>
      <c r="B17" s="100" t="s">
        <v>108</v>
      </c>
      <c r="C17" s="135">
        <v>77162</v>
      </c>
      <c r="D17" s="137">
        <v>47123</v>
      </c>
      <c r="E17" s="137">
        <v>30039</v>
      </c>
      <c r="F17" s="84">
        <f t="shared" si="0"/>
        <v>0.6107021590938545</v>
      </c>
      <c r="G17" s="84">
        <f t="shared" si="1"/>
        <v>0.3892978409061455</v>
      </c>
    </row>
    <row r="18" spans="1:19" ht="15">
      <c r="A18" s="99">
        <v>17</v>
      </c>
      <c r="B18" s="100" t="s">
        <v>109</v>
      </c>
      <c r="C18" s="135">
        <v>23287</v>
      </c>
      <c r="D18" s="137">
        <v>15388</v>
      </c>
      <c r="E18" s="137">
        <v>7899</v>
      </c>
      <c r="F18" s="84">
        <f t="shared" si="0"/>
        <v>0.6607978700562546</v>
      </c>
      <c r="G18" s="84">
        <f t="shared" si="1"/>
        <v>0.33920212994374543</v>
      </c>
      <c r="I18" s="5"/>
      <c r="J18" s="11"/>
      <c r="R18" s="5"/>
      <c r="S18" s="11"/>
    </row>
    <row r="19" spans="1:19" ht="15">
      <c r="A19" s="99">
        <v>18</v>
      </c>
      <c r="B19" s="100" t="s">
        <v>110</v>
      </c>
      <c r="C19" s="135">
        <v>9640</v>
      </c>
      <c r="D19" s="137">
        <v>7298</v>
      </c>
      <c r="E19" s="137">
        <v>2342</v>
      </c>
      <c r="F19" s="84">
        <f t="shared" si="0"/>
        <v>0.7570539419087137</v>
      </c>
      <c r="G19" s="84">
        <f t="shared" si="1"/>
        <v>0.2429460580912863</v>
      </c>
      <c r="I19" s="5"/>
      <c r="J19" s="11"/>
      <c r="R19" s="5"/>
      <c r="S19" s="11"/>
    </row>
    <row r="20" spans="1:19" ht="15">
      <c r="A20" s="99">
        <v>19</v>
      </c>
      <c r="B20" s="100" t="s">
        <v>111</v>
      </c>
      <c r="C20" s="135">
        <v>20265</v>
      </c>
      <c r="D20" s="137">
        <v>14538</v>
      </c>
      <c r="E20" s="137">
        <v>5727</v>
      </c>
      <c r="F20" s="84">
        <f t="shared" si="0"/>
        <v>0.7173945225758698</v>
      </c>
      <c r="G20" s="84">
        <f t="shared" si="1"/>
        <v>0.2826054774241303</v>
      </c>
      <c r="I20" s="5"/>
      <c r="J20" s="11"/>
      <c r="R20" s="5"/>
      <c r="S20" s="11"/>
    </row>
    <row r="21" spans="1:19" ht="15">
      <c r="A21" s="99">
        <v>20</v>
      </c>
      <c r="B21" s="100" t="s">
        <v>112</v>
      </c>
      <c r="C21" s="135">
        <v>35263</v>
      </c>
      <c r="D21" s="137">
        <v>21600</v>
      </c>
      <c r="E21" s="137">
        <v>13663</v>
      </c>
      <c r="F21" s="84">
        <f t="shared" si="0"/>
        <v>0.6125400561495051</v>
      </c>
      <c r="G21" s="84">
        <f t="shared" si="1"/>
        <v>0.38745994385049487</v>
      </c>
      <c r="I21" s="5"/>
      <c r="J21" s="11"/>
      <c r="R21" s="5"/>
      <c r="S21" s="11"/>
    </row>
    <row r="22" spans="1:19" ht="15">
      <c r="A22" s="99">
        <v>21</v>
      </c>
      <c r="B22" s="100" t="s">
        <v>113</v>
      </c>
      <c r="C22" s="135">
        <v>61742</v>
      </c>
      <c r="D22" s="137">
        <v>45055</v>
      </c>
      <c r="E22" s="137">
        <v>16687</v>
      </c>
      <c r="F22" s="84">
        <f t="shared" si="0"/>
        <v>0.7297301674710893</v>
      </c>
      <c r="G22" s="84">
        <f t="shared" si="1"/>
        <v>0.2702698325289106</v>
      </c>
      <c r="I22" s="5"/>
      <c r="J22" s="11"/>
      <c r="R22" s="5"/>
      <c r="S22" s="11"/>
    </row>
    <row r="23" spans="1:19" ht="15">
      <c r="A23" s="99">
        <v>22</v>
      </c>
      <c r="B23" s="100" t="s">
        <v>114</v>
      </c>
      <c r="C23" s="135">
        <v>19829</v>
      </c>
      <c r="D23" s="137">
        <v>13051</v>
      </c>
      <c r="E23" s="137">
        <v>6778</v>
      </c>
      <c r="F23" s="84">
        <f t="shared" si="0"/>
        <v>0.65817741691462</v>
      </c>
      <c r="G23" s="84">
        <f t="shared" si="1"/>
        <v>0.34182258308538</v>
      </c>
      <c r="I23" s="5"/>
      <c r="J23" s="11"/>
      <c r="R23" s="5"/>
      <c r="S23" s="11"/>
    </row>
    <row r="24" spans="1:19" ht="15">
      <c r="A24" s="99">
        <v>23</v>
      </c>
      <c r="B24" s="100" t="s">
        <v>115</v>
      </c>
      <c r="C24" s="135">
        <v>27190</v>
      </c>
      <c r="D24" s="137">
        <v>19821</v>
      </c>
      <c r="E24" s="137">
        <v>7369</v>
      </c>
      <c r="F24" s="84">
        <f t="shared" si="0"/>
        <v>0.7289812431040824</v>
      </c>
      <c r="G24" s="84">
        <f t="shared" si="1"/>
        <v>0.2710187568959176</v>
      </c>
      <c r="I24" s="5"/>
      <c r="J24" s="11"/>
      <c r="R24" s="5"/>
      <c r="S24" s="11"/>
    </row>
    <row r="25" spans="1:19" ht="15">
      <c r="A25" s="99">
        <v>24</v>
      </c>
      <c r="B25" s="100" t="s">
        <v>116</v>
      </c>
      <c r="C25" s="135">
        <v>14111</v>
      </c>
      <c r="D25" s="137">
        <v>10740</v>
      </c>
      <c r="E25" s="137">
        <v>3371</v>
      </c>
      <c r="F25" s="84">
        <f t="shared" si="0"/>
        <v>0.7611083551838991</v>
      </c>
      <c r="G25" s="84">
        <f t="shared" si="1"/>
        <v>0.23889164481610092</v>
      </c>
      <c r="I25" s="5"/>
      <c r="J25" s="11"/>
      <c r="R25" s="5"/>
      <c r="S25" s="11"/>
    </row>
    <row r="26" spans="1:19" ht="15">
      <c r="A26" s="99">
        <v>25</v>
      </c>
      <c r="B26" s="100" t="s">
        <v>117</v>
      </c>
      <c r="C26" s="135">
        <v>38401</v>
      </c>
      <c r="D26" s="137">
        <v>28498</v>
      </c>
      <c r="E26" s="137">
        <v>9903</v>
      </c>
      <c r="F26" s="84">
        <f t="shared" si="0"/>
        <v>0.742116090726804</v>
      </c>
      <c r="G26" s="84">
        <f t="shared" si="1"/>
        <v>0.257883909273196</v>
      </c>
      <c r="I26" s="5"/>
      <c r="J26" s="11"/>
      <c r="R26" s="5"/>
      <c r="S26" s="11"/>
    </row>
    <row r="27" spans="1:19" ht="15">
      <c r="A27" s="99">
        <v>26</v>
      </c>
      <c r="B27" s="100" t="s">
        <v>118</v>
      </c>
      <c r="C27" s="135">
        <v>39269</v>
      </c>
      <c r="D27" s="137">
        <v>24323</v>
      </c>
      <c r="E27" s="137">
        <v>14946</v>
      </c>
      <c r="F27" s="84">
        <f t="shared" si="0"/>
        <v>0.6193944332679722</v>
      </c>
      <c r="G27" s="84">
        <f t="shared" si="1"/>
        <v>0.38060556673202783</v>
      </c>
      <c r="I27" s="5"/>
      <c r="J27" s="11"/>
      <c r="R27" s="5"/>
      <c r="S27" s="11"/>
    </row>
    <row r="28" spans="1:19" ht="15">
      <c r="A28" s="99">
        <v>27</v>
      </c>
      <c r="B28" s="100" t="s">
        <v>119</v>
      </c>
      <c r="C28" s="135">
        <v>49345</v>
      </c>
      <c r="D28" s="137">
        <v>32368</v>
      </c>
      <c r="E28" s="137">
        <v>16977</v>
      </c>
      <c r="F28" s="84">
        <f t="shared" si="0"/>
        <v>0.6559529840916</v>
      </c>
      <c r="G28" s="84">
        <f t="shared" si="1"/>
        <v>0.34404701590840003</v>
      </c>
      <c r="I28" s="5"/>
      <c r="J28" s="11"/>
      <c r="R28" s="5"/>
      <c r="S28" s="11"/>
    </row>
    <row r="29" spans="1:19" ht="15">
      <c r="A29" s="99">
        <v>28</v>
      </c>
      <c r="B29" s="100" t="s">
        <v>120</v>
      </c>
      <c r="C29" s="135">
        <v>18028</v>
      </c>
      <c r="D29" s="137">
        <v>12239</v>
      </c>
      <c r="E29" s="137">
        <v>5789</v>
      </c>
      <c r="F29" s="84">
        <f t="shared" si="0"/>
        <v>0.6788883958287109</v>
      </c>
      <c r="G29" s="84">
        <f t="shared" si="1"/>
        <v>0.3211116041712891</v>
      </c>
      <c r="I29" s="5"/>
      <c r="J29" s="11"/>
      <c r="R29" s="5"/>
      <c r="S29" s="11"/>
    </row>
    <row r="30" spans="1:19" ht="15">
      <c r="A30" s="99">
        <v>29</v>
      </c>
      <c r="B30" s="100" t="s">
        <v>121</v>
      </c>
      <c r="C30" s="135">
        <v>7318</v>
      </c>
      <c r="D30" s="137">
        <v>5479</v>
      </c>
      <c r="E30" s="137">
        <v>1839</v>
      </c>
      <c r="F30" s="84">
        <f t="shared" si="0"/>
        <v>0.7487018311013939</v>
      </c>
      <c r="G30" s="84">
        <f t="shared" si="1"/>
        <v>0.2512981688986062</v>
      </c>
      <c r="I30" s="5"/>
      <c r="J30" s="11"/>
      <c r="R30" s="5"/>
      <c r="S30" s="11"/>
    </row>
    <row r="31" spans="1:19" ht="15">
      <c r="A31" s="99">
        <v>30</v>
      </c>
      <c r="B31" s="100" t="s">
        <v>122</v>
      </c>
      <c r="C31" s="135">
        <v>21491</v>
      </c>
      <c r="D31" s="137">
        <v>18611</v>
      </c>
      <c r="E31" s="137">
        <v>2880</v>
      </c>
      <c r="F31" s="84">
        <f t="shared" si="0"/>
        <v>0.8659904145921549</v>
      </c>
      <c r="G31" s="84">
        <f t="shared" si="1"/>
        <v>0.13400958540784513</v>
      </c>
      <c r="I31" s="5"/>
      <c r="J31" s="11"/>
      <c r="R31" s="5"/>
      <c r="S31" s="11"/>
    </row>
    <row r="32" spans="1:19" ht="15">
      <c r="A32" s="99">
        <v>31</v>
      </c>
      <c r="B32" s="100" t="s">
        <v>123</v>
      </c>
      <c r="C32" s="135">
        <v>47096</v>
      </c>
      <c r="D32" s="137">
        <v>31547</v>
      </c>
      <c r="E32" s="137">
        <v>15549</v>
      </c>
      <c r="F32" s="84">
        <f t="shared" si="0"/>
        <v>0.6698445727874979</v>
      </c>
      <c r="G32" s="84">
        <f t="shared" si="1"/>
        <v>0.33015542721250213</v>
      </c>
      <c r="I32" s="5"/>
      <c r="J32" s="11"/>
      <c r="R32" s="5"/>
      <c r="S32" s="11"/>
    </row>
    <row r="33" spans="1:7" ht="15">
      <c r="A33" s="99">
        <v>32</v>
      </c>
      <c r="B33" s="100" t="s">
        <v>124</v>
      </c>
      <c r="C33" s="135">
        <v>24074</v>
      </c>
      <c r="D33" s="137">
        <v>16391</v>
      </c>
      <c r="E33" s="137">
        <v>7683</v>
      </c>
      <c r="F33" s="84">
        <f t="shared" si="0"/>
        <v>0.6808590180277477</v>
      </c>
      <c r="G33" s="84">
        <f t="shared" si="1"/>
        <v>0.3191409819722522</v>
      </c>
    </row>
    <row r="34" spans="1:7" ht="15">
      <c r="A34" s="99">
        <v>33</v>
      </c>
      <c r="B34" s="100" t="s">
        <v>125</v>
      </c>
      <c r="C34" s="135">
        <v>59871</v>
      </c>
      <c r="D34" s="137">
        <v>37741</v>
      </c>
      <c r="E34" s="137">
        <v>22130</v>
      </c>
      <c r="F34" s="84">
        <f t="shared" si="0"/>
        <v>0.6303719663944146</v>
      </c>
      <c r="G34" s="84">
        <f t="shared" si="1"/>
        <v>0.3696280336055853</v>
      </c>
    </row>
    <row r="35" spans="1:7" ht="15">
      <c r="A35" s="99">
        <v>34</v>
      </c>
      <c r="B35" s="100" t="s">
        <v>126</v>
      </c>
      <c r="C35" s="135">
        <v>340524</v>
      </c>
      <c r="D35" s="137">
        <v>202824</v>
      </c>
      <c r="E35" s="137">
        <v>137700</v>
      </c>
      <c r="F35" s="84">
        <f t="shared" si="0"/>
        <v>0.5956232159847764</v>
      </c>
      <c r="G35" s="84">
        <f t="shared" si="1"/>
        <v>0.4043767840152236</v>
      </c>
    </row>
    <row r="36" spans="1:7" ht="15">
      <c r="A36" s="99">
        <v>35</v>
      </c>
      <c r="B36" s="100" t="s">
        <v>127</v>
      </c>
      <c r="C36" s="135">
        <v>155239</v>
      </c>
      <c r="D36" s="137">
        <v>91110</v>
      </c>
      <c r="E36" s="137">
        <v>64129</v>
      </c>
      <c r="F36" s="84">
        <f t="shared" si="0"/>
        <v>0.5869014873839692</v>
      </c>
      <c r="G36" s="84">
        <f t="shared" si="1"/>
        <v>0.41309851261603076</v>
      </c>
    </row>
    <row r="37" spans="1:7" ht="15">
      <c r="A37" s="99">
        <v>36</v>
      </c>
      <c r="B37" s="100" t="s">
        <v>128</v>
      </c>
      <c r="C37" s="135">
        <v>13792</v>
      </c>
      <c r="D37" s="137">
        <v>9648</v>
      </c>
      <c r="E37" s="137">
        <v>4144</v>
      </c>
      <c r="F37" s="84">
        <f t="shared" si="0"/>
        <v>0.6995359628770301</v>
      </c>
      <c r="G37" s="84">
        <f t="shared" si="1"/>
        <v>0.3004640371229698</v>
      </c>
    </row>
    <row r="38" spans="1:7" ht="15">
      <c r="A38" s="99">
        <v>37</v>
      </c>
      <c r="B38" s="100" t="s">
        <v>129</v>
      </c>
      <c r="C38" s="135">
        <v>17852</v>
      </c>
      <c r="D38" s="137">
        <v>13011</v>
      </c>
      <c r="E38" s="137">
        <v>4841</v>
      </c>
      <c r="F38" s="84">
        <f t="shared" si="0"/>
        <v>0.7288259018597356</v>
      </c>
      <c r="G38" s="84">
        <f t="shared" si="1"/>
        <v>0.2711740981402644</v>
      </c>
    </row>
    <row r="39" spans="1:7" ht="15">
      <c r="A39" s="99">
        <v>38</v>
      </c>
      <c r="B39" s="100" t="s">
        <v>130</v>
      </c>
      <c r="C39" s="135">
        <v>48756</v>
      </c>
      <c r="D39" s="137">
        <v>33279</v>
      </c>
      <c r="E39" s="137">
        <v>15477</v>
      </c>
      <c r="F39" s="84">
        <f t="shared" si="0"/>
        <v>0.6825621461973911</v>
      </c>
      <c r="G39" s="84">
        <f t="shared" si="1"/>
        <v>0.3174378538026089</v>
      </c>
    </row>
    <row r="40" spans="1:7" ht="15">
      <c r="A40" s="99">
        <v>39</v>
      </c>
      <c r="B40" s="100" t="s">
        <v>131</v>
      </c>
      <c r="C40" s="135">
        <v>13648</v>
      </c>
      <c r="D40" s="137">
        <v>9319</v>
      </c>
      <c r="E40" s="137">
        <v>4329</v>
      </c>
      <c r="F40" s="84">
        <f t="shared" si="0"/>
        <v>0.6828106682297772</v>
      </c>
      <c r="G40" s="84">
        <f t="shared" si="1"/>
        <v>0.31718933177022274</v>
      </c>
    </row>
    <row r="41" spans="1:7" ht="15">
      <c r="A41" s="99">
        <v>40</v>
      </c>
      <c r="B41" s="100" t="s">
        <v>132</v>
      </c>
      <c r="C41" s="135">
        <v>12091</v>
      </c>
      <c r="D41" s="137">
        <v>8573</v>
      </c>
      <c r="E41" s="137">
        <v>3518</v>
      </c>
      <c r="F41" s="84">
        <f t="shared" si="0"/>
        <v>0.7090397816557771</v>
      </c>
      <c r="G41" s="84">
        <f t="shared" si="1"/>
        <v>0.290960218344223</v>
      </c>
    </row>
    <row r="42" spans="1:7" ht="15">
      <c r="A42" s="99">
        <v>41</v>
      </c>
      <c r="B42" s="100" t="s">
        <v>133</v>
      </c>
      <c r="C42" s="135">
        <v>55119</v>
      </c>
      <c r="D42" s="137">
        <v>34769</v>
      </c>
      <c r="E42" s="137">
        <v>20350</v>
      </c>
      <c r="F42" s="84">
        <f t="shared" si="0"/>
        <v>0.6307988171048096</v>
      </c>
      <c r="G42" s="84">
        <f t="shared" si="1"/>
        <v>0.3692011828951904</v>
      </c>
    </row>
    <row r="43" spans="1:7" ht="15">
      <c r="A43" s="99">
        <v>42</v>
      </c>
      <c r="B43" s="100" t="s">
        <v>134</v>
      </c>
      <c r="C43" s="135">
        <v>74765</v>
      </c>
      <c r="D43" s="137">
        <v>51049</v>
      </c>
      <c r="E43" s="137">
        <v>23716</v>
      </c>
      <c r="F43" s="84">
        <f t="shared" si="0"/>
        <v>0.682792750618605</v>
      </c>
      <c r="G43" s="84">
        <f t="shared" si="1"/>
        <v>0.31720724938139505</v>
      </c>
    </row>
    <row r="44" spans="1:7" ht="15">
      <c r="A44" s="99">
        <v>43</v>
      </c>
      <c r="B44" s="100" t="s">
        <v>135</v>
      </c>
      <c r="C44" s="135">
        <v>21610</v>
      </c>
      <c r="D44" s="137">
        <v>15721</v>
      </c>
      <c r="E44" s="137">
        <v>5889</v>
      </c>
      <c r="F44" s="84">
        <f t="shared" si="0"/>
        <v>0.7274872744099954</v>
      </c>
      <c r="G44" s="84">
        <f t="shared" si="1"/>
        <v>0.2725127255900046</v>
      </c>
    </row>
    <row r="45" spans="1:7" ht="15">
      <c r="A45" s="99">
        <v>44</v>
      </c>
      <c r="B45" s="100" t="s">
        <v>136</v>
      </c>
      <c r="C45" s="135">
        <v>38709</v>
      </c>
      <c r="D45" s="137">
        <v>27637</v>
      </c>
      <c r="E45" s="137">
        <v>11072</v>
      </c>
      <c r="F45" s="84">
        <f t="shared" si="0"/>
        <v>0.7139683277790695</v>
      </c>
      <c r="G45" s="84">
        <f t="shared" si="1"/>
        <v>0.2860316722209305</v>
      </c>
    </row>
    <row r="46" spans="1:7" ht="15">
      <c r="A46" s="99">
        <v>45</v>
      </c>
      <c r="B46" s="100" t="s">
        <v>137</v>
      </c>
      <c r="C46" s="135">
        <v>42920</v>
      </c>
      <c r="D46" s="137">
        <v>27451</v>
      </c>
      <c r="E46" s="137">
        <v>15469</v>
      </c>
      <c r="F46" s="84">
        <f t="shared" si="0"/>
        <v>0.6395852749301025</v>
      </c>
      <c r="G46" s="84">
        <f t="shared" si="1"/>
        <v>0.36041472506989747</v>
      </c>
    </row>
    <row r="47" spans="1:7" ht="15">
      <c r="A47" s="99">
        <v>46</v>
      </c>
      <c r="B47" s="100" t="s">
        <v>138</v>
      </c>
      <c r="C47" s="135">
        <v>35875</v>
      </c>
      <c r="D47" s="137">
        <v>25444</v>
      </c>
      <c r="E47" s="137">
        <v>10431</v>
      </c>
      <c r="F47" s="84">
        <f t="shared" si="0"/>
        <v>0.7092404181184669</v>
      </c>
      <c r="G47" s="84">
        <f t="shared" si="1"/>
        <v>0.2907595818815331</v>
      </c>
    </row>
    <row r="48" spans="1:7" ht="15">
      <c r="A48" s="99">
        <v>47</v>
      </c>
      <c r="B48" s="100" t="s">
        <v>139</v>
      </c>
      <c r="C48" s="135">
        <v>27072</v>
      </c>
      <c r="D48" s="137">
        <v>20490</v>
      </c>
      <c r="E48" s="137">
        <v>6582</v>
      </c>
      <c r="F48" s="84">
        <f t="shared" si="0"/>
        <v>0.7568705673758865</v>
      </c>
      <c r="G48" s="84">
        <f t="shared" si="1"/>
        <v>0.24312943262411346</v>
      </c>
    </row>
    <row r="49" spans="1:7" ht="15">
      <c r="A49" s="99">
        <v>48</v>
      </c>
      <c r="B49" s="100" t="s">
        <v>140</v>
      </c>
      <c r="C49" s="135">
        <v>35428</v>
      </c>
      <c r="D49" s="137">
        <v>22556</v>
      </c>
      <c r="E49" s="137">
        <v>12872</v>
      </c>
      <c r="F49" s="84">
        <f t="shared" si="0"/>
        <v>0.6366715592186971</v>
      </c>
      <c r="G49" s="84">
        <f t="shared" si="1"/>
        <v>0.36332844078130294</v>
      </c>
    </row>
    <row r="50" spans="1:7" ht="15">
      <c r="A50" s="99">
        <v>49</v>
      </c>
      <c r="B50" s="100" t="s">
        <v>141</v>
      </c>
      <c r="C50" s="135">
        <v>14883</v>
      </c>
      <c r="D50" s="137">
        <v>11168</v>
      </c>
      <c r="E50" s="137">
        <v>3715</v>
      </c>
      <c r="F50" s="84">
        <f t="shared" si="0"/>
        <v>0.750386346838675</v>
      </c>
      <c r="G50" s="84">
        <f t="shared" si="1"/>
        <v>0.249613653161325</v>
      </c>
    </row>
    <row r="51" spans="1:7" ht="15">
      <c r="A51" s="99">
        <v>50</v>
      </c>
      <c r="B51" s="100" t="s">
        <v>142</v>
      </c>
      <c r="C51" s="135">
        <v>11854</v>
      </c>
      <c r="D51" s="137">
        <v>8180</v>
      </c>
      <c r="E51" s="137">
        <v>3674</v>
      </c>
      <c r="F51" s="84">
        <f t="shared" si="0"/>
        <v>0.6900624261852539</v>
      </c>
      <c r="G51" s="84">
        <f t="shared" si="1"/>
        <v>0.30993757381474607</v>
      </c>
    </row>
    <row r="52" spans="1:7" ht="15">
      <c r="A52" s="99">
        <v>51</v>
      </c>
      <c r="B52" s="100" t="s">
        <v>143</v>
      </c>
      <c r="C52" s="135">
        <v>14672</v>
      </c>
      <c r="D52" s="137">
        <v>9854</v>
      </c>
      <c r="E52" s="137">
        <v>4818</v>
      </c>
      <c r="F52" s="84">
        <f t="shared" si="0"/>
        <v>0.6716194111232279</v>
      </c>
      <c r="G52" s="84">
        <f t="shared" si="1"/>
        <v>0.3283805888767721</v>
      </c>
    </row>
    <row r="53" spans="1:7" ht="15">
      <c r="A53" s="99">
        <v>52</v>
      </c>
      <c r="B53" s="100" t="s">
        <v>144</v>
      </c>
      <c r="C53" s="135">
        <v>25179</v>
      </c>
      <c r="D53" s="137">
        <v>16719</v>
      </c>
      <c r="E53" s="137">
        <v>8460</v>
      </c>
      <c r="F53" s="84">
        <f t="shared" si="0"/>
        <v>0.6640057190515906</v>
      </c>
      <c r="G53" s="84">
        <f t="shared" si="1"/>
        <v>0.3359942809484094</v>
      </c>
    </row>
    <row r="54" spans="1:7" ht="15">
      <c r="A54" s="99">
        <v>53</v>
      </c>
      <c r="B54" s="100" t="s">
        <v>145</v>
      </c>
      <c r="C54" s="135">
        <v>15373</v>
      </c>
      <c r="D54" s="137">
        <v>10428</v>
      </c>
      <c r="E54" s="137">
        <v>4945</v>
      </c>
      <c r="F54" s="84">
        <f t="shared" si="0"/>
        <v>0.6783321407662786</v>
      </c>
      <c r="G54" s="84">
        <f t="shared" si="1"/>
        <v>0.3216678592337215</v>
      </c>
    </row>
    <row r="55" spans="1:7" ht="15">
      <c r="A55" s="99">
        <v>54</v>
      </c>
      <c r="B55" s="100" t="s">
        <v>146</v>
      </c>
      <c r="C55" s="135">
        <v>29489</v>
      </c>
      <c r="D55" s="137">
        <v>19709</v>
      </c>
      <c r="E55" s="137">
        <v>9780</v>
      </c>
      <c r="F55" s="84">
        <f t="shared" si="0"/>
        <v>0.6683509105090033</v>
      </c>
      <c r="G55" s="84">
        <f t="shared" si="1"/>
        <v>0.33164908949099664</v>
      </c>
    </row>
    <row r="56" spans="1:7" ht="15">
      <c r="A56" s="99">
        <v>55</v>
      </c>
      <c r="B56" s="100" t="s">
        <v>147</v>
      </c>
      <c r="C56" s="135">
        <v>52023</v>
      </c>
      <c r="D56" s="137">
        <v>33375</v>
      </c>
      <c r="E56" s="137">
        <v>18648</v>
      </c>
      <c r="F56" s="84">
        <f t="shared" si="0"/>
        <v>0.6415431636007151</v>
      </c>
      <c r="G56" s="84">
        <f t="shared" si="1"/>
        <v>0.35845683639928494</v>
      </c>
    </row>
    <row r="57" spans="1:7" ht="15">
      <c r="A57" s="99">
        <v>56</v>
      </c>
      <c r="B57" s="100" t="s">
        <v>148</v>
      </c>
      <c r="C57" s="135">
        <v>15152</v>
      </c>
      <c r="D57" s="137">
        <v>12303</v>
      </c>
      <c r="E57" s="137">
        <v>2849</v>
      </c>
      <c r="F57" s="84">
        <f t="shared" si="0"/>
        <v>0.8119720168954594</v>
      </c>
      <c r="G57" s="84">
        <f t="shared" si="1"/>
        <v>0.18802798310454066</v>
      </c>
    </row>
    <row r="58" spans="1:7" ht="15">
      <c r="A58" s="99">
        <v>57</v>
      </c>
      <c r="B58" s="100" t="s">
        <v>149</v>
      </c>
      <c r="C58" s="135">
        <v>10154</v>
      </c>
      <c r="D58" s="137">
        <v>7064</v>
      </c>
      <c r="E58" s="137">
        <v>3090</v>
      </c>
      <c r="F58" s="84">
        <f t="shared" si="0"/>
        <v>0.6956864289935001</v>
      </c>
      <c r="G58" s="84">
        <f t="shared" si="1"/>
        <v>0.3043135710064999</v>
      </c>
    </row>
    <row r="59" spans="1:7" ht="15">
      <c r="A59" s="99">
        <v>58</v>
      </c>
      <c r="B59" s="100" t="s">
        <v>150</v>
      </c>
      <c r="C59" s="135">
        <v>28610</v>
      </c>
      <c r="D59" s="137">
        <v>20890</v>
      </c>
      <c r="E59" s="137">
        <v>7720</v>
      </c>
      <c r="F59" s="84">
        <f t="shared" si="0"/>
        <v>0.7301642782243971</v>
      </c>
      <c r="G59" s="84">
        <f t="shared" si="1"/>
        <v>0.26983572177560294</v>
      </c>
    </row>
    <row r="60" spans="1:7" ht="15">
      <c r="A60" s="99">
        <v>59</v>
      </c>
      <c r="B60" s="100" t="s">
        <v>151</v>
      </c>
      <c r="C60" s="135">
        <v>26679</v>
      </c>
      <c r="D60" s="137">
        <v>17179</v>
      </c>
      <c r="E60" s="137">
        <v>9500</v>
      </c>
      <c r="F60" s="84">
        <f t="shared" si="0"/>
        <v>0.6439146894561265</v>
      </c>
      <c r="G60" s="84">
        <f t="shared" si="1"/>
        <v>0.35608531054387343</v>
      </c>
    </row>
    <row r="61" spans="1:7" ht="15">
      <c r="A61" s="99">
        <v>60</v>
      </c>
      <c r="B61" s="100" t="s">
        <v>152</v>
      </c>
      <c r="C61" s="135">
        <v>25043</v>
      </c>
      <c r="D61" s="137">
        <v>18063</v>
      </c>
      <c r="E61" s="137">
        <v>6980</v>
      </c>
      <c r="F61" s="84">
        <f t="shared" si="0"/>
        <v>0.7212793994329753</v>
      </c>
      <c r="G61" s="84">
        <f t="shared" si="1"/>
        <v>0.2787206005670247</v>
      </c>
    </row>
    <row r="62" spans="1:7" ht="15">
      <c r="A62" s="99">
        <v>61</v>
      </c>
      <c r="B62" s="100" t="s">
        <v>153</v>
      </c>
      <c r="C62" s="135">
        <v>36512</v>
      </c>
      <c r="D62" s="137">
        <v>23740</v>
      </c>
      <c r="E62" s="137">
        <v>12772</v>
      </c>
      <c r="F62" s="84">
        <f t="shared" si="0"/>
        <v>0.6501971954425942</v>
      </c>
      <c r="G62" s="84">
        <f t="shared" si="1"/>
        <v>0.3498028045574058</v>
      </c>
    </row>
    <row r="63" spans="1:7" ht="15">
      <c r="A63" s="99">
        <v>62</v>
      </c>
      <c r="B63" s="100" t="s">
        <v>154</v>
      </c>
      <c r="C63" s="135">
        <v>10341</v>
      </c>
      <c r="D63" s="137">
        <v>8194</v>
      </c>
      <c r="E63" s="137">
        <v>2147</v>
      </c>
      <c r="F63" s="84">
        <f t="shared" si="0"/>
        <v>0.7923798472101344</v>
      </c>
      <c r="G63" s="84">
        <f t="shared" si="1"/>
        <v>0.2076201527898656</v>
      </c>
    </row>
    <row r="64" spans="1:7" ht="15">
      <c r="A64" s="99">
        <v>63</v>
      </c>
      <c r="B64" s="100" t="s">
        <v>155</v>
      </c>
      <c r="C64" s="135">
        <v>46980</v>
      </c>
      <c r="D64" s="137">
        <v>33180</v>
      </c>
      <c r="E64" s="137">
        <v>13800</v>
      </c>
      <c r="F64" s="84">
        <f t="shared" si="0"/>
        <v>0.7062579821200511</v>
      </c>
      <c r="G64" s="84">
        <f t="shared" si="1"/>
        <v>0.2937420178799489</v>
      </c>
    </row>
    <row r="65" spans="1:7" ht="15">
      <c r="A65" s="99">
        <v>64</v>
      </c>
      <c r="B65" s="100" t="s">
        <v>156</v>
      </c>
      <c r="C65" s="135">
        <v>13067</v>
      </c>
      <c r="D65" s="137">
        <v>8406</v>
      </c>
      <c r="E65" s="137">
        <v>4661</v>
      </c>
      <c r="F65" s="84">
        <f t="shared" si="0"/>
        <v>0.643299915818474</v>
      </c>
      <c r="G65" s="84">
        <f t="shared" si="1"/>
        <v>0.356700084181526</v>
      </c>
    </row>
    <row r="66" spans="1:7" ht="15">
      <c r="A66" s="99">
        <v>65</v>
      </c>
      <c r="B66" s="100" t="s">
        <v>157</v>
      </c>
      <c r="C66" s="135">
        <v>38821</v>
      </c>
      <c r="D66" s="137">
        <v>28856</v>
      </c>
      <c r="E66" s="137">
        <v>9965</v>
      </c>
      <c r="F66" s="84">
        <f t="shared" si="0"/>
        <v>0.743309033770382</v>
      </c>
      <c r="G66" s="84">
        <f t="shared" si="1"/>
        <v>0.256690966229618</v>
      </c>
    </row>
    <row r="67" spans="1:7" ht="15">
      <c r="A67" s="99">
        <v>66</v>
      </c>
      <c r="B67" s="100" t="s">
        <v>158</v>
      </c>
      <c r="C67" s="135">
        <v>18631</v>
      </c>
      <c r="D67" s="137">
        <v>13846</v>
      </c>
      <c r="E67" s="137">
        <v>4785</v>
      </c>
      <c r="F67" s="84">
        <f aca="true" t="shared" si="2" ref="F67:F83">D67/C67</f>
        <v>0.7431699855080243</v>
      </c>
      <c r="G67" s="84">
        <f aca="true" t="shared" si="3" ref="G67:G83">E67/C67</f>
        <v>0.25683001449197573</v>
      </c>
    </row>
    <row r="68" spans="1:7" ht="15">
      <c r="A68" s="99">
        <v>67</v>
      </c>
      <c r="B68" s="100" t="s">
        <v>159</v>
      </c>
      <c r="C68" s="135">
        <v>22982</v>
      </c>
      <c r="D68" s="137">
        <v>14791</v>
      </c>
      <c r="E68" s="137">
        <v>8191</v>
      </c>
      <c r="F68" s="84">
        <f t="shared" si="2"/>
        <v>0.6435906361500304</v>
      </c>
      <c r="G68" s="84">
        <f t="shared" si="3"/>
        <v>0.3564093638499695</v>
      </c>
    </row>
    <row r="69" spans="1:7" ht="15">
      <c r="A69" s="99">
        <v>68</v>
      </c>
      <c r="B69" s="100" t="s">
        <v>160</v>
      </c>
      <c r="C69" s="135">
        <v>13775</v>
      </c>
      <c r="D69" s="137">
        <v>9422</v>
      </c>
      <c r="E69" s="137">
        <v>4353</v>
      </c>
      <c r="F69" s="84">
        <f t="shared" si="2"/>
        <v>0.6839927404718693</v>
      </c>
      <c r="G69" s="84">
        <f t="shared" si="3"/>
        <v>0.3160072595281307</v>
      </c>
    </row>
    <row r="70" spans="1:7" ht="15">
      <c r="A70" s="99">
        <v>69</v>
      </c>
      <c r="B70" s="100" t="s">
        <v>161</v>
      </c>
      <c r="C70" s="135">
        <v>4882</v>
      </c>
      <c r="D70" s="137">
        <v>3839</v>
      </c>
      <c r="E70" s="137">
        <v>1043</v>
      </c>
      <c r="F70" s="84">
        <f t="shared" si="2"/>
        <v>0.7863580499795166</v>
      </c>
      <c r="G70" s="84">
        <f t="shared" si="3"/>
        <v>0.21364195002048342</v>
      </c>
    </row>
    <row r="71" spans="1:7" ht="15">
      <c r="A71" s="99">
        <v>70</v>
      </c>
      <c r="B71" s="100" t="s">
        <v>162</v>
      </c>
      <c r="C71" s="135">
        <v>9089</v>
      </c>
      <c r="D71" s="137">
        <v>6359</v>
      </c>
      <c r="E71" s="137">
        <v>2730</v>
      </c>
      <c r="F71" s="84">
        <f t="shared" si="2"/>
        <v>0.6996369237539883</v>
      </c>
      <c r="G71" s="84">
        <f t="shared" si="3"/>
        <v>0.30036307624601166</v>
      </c>
    </row>
    <row r="72" spans="1:7" ht="15">
      <c r="A72" s="99">
        <v>71</v>
      </c>
      <c r="B72" s="100" t="s">
        <v>163</v>
      </c>
      <c r="C72" s="135">
        <v>16432</v>
      </c>
      <c r="D72" s="137">
        <v>12154</v>
      </c>
      <c r="E72" s="137">
        <v>4278</v>
      </c>
      <c r="F72" s="84">
        <f t="shared" si="2"/>
        <v>0.7396543330087634</v>
      </c>
      <c r="G72" s="84">
        <f t="shared" si="3"/>
        <v>0.2603456669912366</v>
      </c>
    </row>
    <row r="73" spans="1:7" ht="15">
      <c r="A73" s="99">
        <v>72</v>
      </c>
      <c r="B73" s="100" t="s">
        <v>164</v>
      </c>
      <c r="C73" s="135">
        <v>19773</v>
      </c>
      <c r="D73" s="137">
        <v>15022</v>
      </c>
      <c r="E73" s="137">
        <v>4751</v>
      </c>
      <c r="F73" s="84">
        <f t="shared" si="2"/>
        <v>0.7597228543974106</v>
      </c>
      <c r="G73" s="84">
        <f t="shared" si="3"/>
        <v>0.2402771456025894</v>
      </c>
    </row>
    <row r="74" spans="1:7" ht="15">
      <c r="A74" s="99">
        <v>73</v>
      </c>
      <c r="B74" s="100" t="s">
        <v>165</v>
      </c>
      <c r="C74" s="135">
        <v>23963</v>
      </c>
      <c r="D74" s="137">
        <v>19507</v>
      </c>
      <c r="E74" s="137">
        <v>4456</v>
      </c>
      <c r="F74" s="84">
        <f t="shared" si="2"/>
        <v>0.8140466552601928</v>
      </c>
      <c r="G74" s="84">
        <f t="shared" si="3"/>
        <v>0.1859533447398072</v>
      </c>
    </row>
    <row r="75" spans="1:7" ht="15">
      <c r="A75" s="99">
        <v>74</v>
      </c>
      <c r="B75" s="100" t="s">
        <v>166</v>
      </c>
      <c r="C75" s="135">
        <v>8125</v>
      </c>
      <c r="D75" s="137">
        <v>5587</v>
      </c>
      <c r="E75" s="137">
        <v>2538</v>
      </c>
      <c r="F75" s="84">
        <f t="shared" si="2"/>
        <v>0.6876307692307693</v>
      </c>
      <c r="G75" s="84">
        <f t="shared" si="3"/>
        <v>0.3123692307692308</v>
      </c>
    </row>
    <row r="76" spans="1:7" ht="15">
      <c r="A76" s="99">
        <v>75</v>
      </c>
      <c r="B76" s="100" t="s">
        <v>167</v>
      </c>
      <c r="C76" s="135">
        <v>5389</v>
      </c>
      <c r="D76" s="137">
        <v>3855</v>
      </c>
      <c r="E76" s="137">
        <v>1534</v>
      </c>
      <c r="F76" s="84">
        <f t="shared" si="2"/>
        <v>0.7153460753386528</v>
      </c>
      <c r="G76" s="84">
        <f t="shared" si="3"/>
        <v>0.2846539246613472</v>
      </c>
    </row>
    <row r="77" spans="1:7" ht="15">
      <c r="A77" s="99">
        <v>76</v>
      </c>
      <c r="B77" s="100" t="s">
        <v>168</v>
      </c>
      <c r="C77" s="135">
        <v>7438</v>
      </c>
      <c r="D77" s="137">
        <v>5024</v>
      </c>
      <c r="E77" s="137">
        <v>2414</v>
      </c>
      <c r="F77" s="84">
        <f t="shared" si="2"/>
        <v>0.6754503898897554</v>
      </c>
      <c r="G77" s="84">
        <f t="shared" si="3"/>
        <v>0.3245496101102447</v>
      </c>
    </row>
    <row r="78" spans="1:7" ht="15">
      <c r="A78" s="99">
        <v>77</v>
      </c>
      <c r="B78" s="100" t="s">
        <v>169</v>
      </c>
      <c r="C78" s="135">
        <v>10259</v>
      </c>
      <c r="D78" s="137">
        <v>6816</v>
      </c>
      <c r="E78" s="137">
        <v>3443</v>
      </c>
      <c r="F78" s="84">
        <f t="shared" si="2"/>
        <v>0.6643922409591578</v>
      </c>
      <c r="G78" s="84">
        <f t="shared" si="3"/>
        <v>0.33560775904084217</v>
      </c>
    </row>
    <row r="79" spans="1:7" ht="15">
      <c r="A79" s="99">
        <v>78</v>
      </c>
      <c r="B79" s="100" t="s">
        <v>170</v>
      </c>
      <c r="C79" s="135">
        <v>11730</v>
      </c>
      <c r="D79" s="137">
        <v>8274</v>
      </c>
      <c r="E79" s="137">
        <v>3456</v>
      </c>
      <c r="F79" s="84">
        <f t="shared" si="2"/>
        <v>0.7053708439897698</v>
      </c>
      <c r="G79" s="84">
        <f t="shared" si="3"/>
        <v>0.29462915601023015</v>
      </c>
    </row>
    <row r="80" spans="1:7" ht="15">
      <c r="A80" s="99">
        <v>79</v>
      </c>
      <c r="B80" s="100" t="s">
        <v>171</v>
      </c>
      <c r="C80" s="135">
        <v>5822</v>
      </c>
      <c r="D80" s="137">
        <v>4231</v>
      </c>
      <c r="E80" s="137">
        <v>1591</v>
      </c>
      <c r="F80" s="84">
        <f t="shared" si="2"/>
        <v>0.7267262109240811</v>
      </c>
      <c r="G80" s="84">
        <f t="shared" si="3"/>
        <v>0.2732737890759189</v>
      </c>
    </row>
    <row r="81" spans="1:7" ht="15">
      <c r="A81" s="99">
        <v>80</v>
      </c>
      <c r="B81" s="100" t="s">
        <v>172</v>
      </c>
      <c r="C81" s="135">
        <v>17987</v>
      </c>
      <c r="D81" s="137">
        <v>12167</v>
      </c>
      <c r="E81" s="137">
        <v>5820</v>
      </c>
      <c r="F81" s="84">
        <f t="shared" si="2"/>
        <v>0.6764329793739924</v>
      </c>
      <c r="G81" s="84">
        <f t="shared" si="3"/>
        <v>0.3235670206260077</v>
      </c>
    </row>
    <row r="82" spans="1:7" ht="15" thickBot="1">
      <c r="A82" s="99">
        <v>81</v>
      </c>
      <c r="B82" s="100" t="s">
        <v>173</v>
      </c>
      <c r="C82" s="135">
        <v>12213</v>
      </c>
      <c r="D82" s="137">
        <v>7911</v>
      </c>
      <c r="E82" s="137">
        <v>4302</v>
      </c>
      <c r="F82" s="84">
        <f t="shared" si="2"/>
        <v>0.6477523949889462</v>
      </c>
      <c r="G82" s="84">
        <f t="shared" si="3"/>
        <v>0.3522476050110538</v>
      </c>
    </row>
    <row r="83" spans="1:7" ht="15" thickBot="1">
      <c r="A83" s="150" t="s">
        <v>90</v>
      </c>
      <c r="B83" s="151"/>
      <c r="C83" s="92">
        <v>2928677</v>
      </c>
      <c r="D83" s="92">
        <v>1938448</v>
      </c>
      <c r="E83" s="92">
        <v>990229</v>
      </c>
      <c r="F83" s="94">
        <f t="shared" si="2"/>
        <v>0.6618852130159796</v>
      </c>
      <c r="G83" s="94">
        <f t="shared" si="3"/>
        <v>0.3381147869840204</v>
      </c>
    </row>
    <row r="84" ht="15">
      <c r="F84" s="10"/>
    </row>
    <row r="85" ht="15">
      <c r="F85" s="10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74" activePane="bottomLeft" state="frozen"/>
      <selection pane="bottomLeft" activeCell="B85" sqref="B85"/>
    </sheetView>
  </sheetViews>
  <sheetFormatPr defaultColWidth="8.8515625" defaultRowHeight="15"/>
  <cols>
    <col min="1" max="1" width="18.2812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2.421875" style="8" customWidth="1"/>
    <col min="6" max="6" width="26.421875" style="8" customWidth="1"/>
    <col min="7" max="7" width="27.421875" style="8" customWidth="1"/>
    <col min="8" max="16384" width="8.8515625" style="8" customWidth="1"/>
  </cols>
  <sheetData>
    <row r="1" spans="1:8" ht="44" thickBot="1">
      <c r="A1" s="4" t="s">
        <v>175</v>
      </c>
      <c r="B1" s="4">
        <v>41760</v>
      </c>
      <c r="C1" s="4">
        <v>42095</v>
      </c>
      <c r="D1" s="4">
        <v>42125</v>
      </c>
      <c r="E1" s="1" t="s">
        <v>276</v>
      </c>
      <c r="F1" s="2" t="s">
        <v>292</v>
      </c>
      <c r="G1" s="2" t="s">
        <v>293</v>
      </c>
      <c r="H1" s="1" t="s">
        <v>267</v>
      </c>
    </row>
    <row r="2" spans="1:8" ht="15">
      <c r="A2" s="141" t="s">
        <v>176</v>
      </c>
      <c r="B2" s="81">
        <v>1667</v>
      </c>
      <c r="C2" s="82">
        <v>2070</v>
      </c>
      <c r="D2" s="129">
        <v>1717</v>
      </c>
      <c r="E2" s="85">
        <f>D2/$D$83</f>
        <v>0.024283996888480305</v>
      </c>
      <c r="F2" s="85">
        <f aca="true" t="shared" si="0" ref="F2:F33">(D2-B2)/B2</f>
        <v>0.029994001199760048</v>
      </c>
      <c r="G2" s="82">
        <f aca="true" t="shared" si="1" ref="G2:G33">D2-B2</f>
        <v>50</v>
      </c>
      <c r="H2" s="82">
        <f>D2-C2</f>
        <v>-353</v>
      </c>
    </row>
    <row r="3" spans="1:8" ht="15">
      <c r="A3" s="142" t="s">
        <v>177</v>
      </c>
      <c r="B3" s="58">
        <v>414</v>
      </c>
      <c r="C3" s="59">
        <v>229</v>
      </c>
      <c r="D3" s="57">
        <v>188</v>
      </c>
      <c r="E3" s="86">
        <f aca="true" t="shared" si="2" ref="E3:E66">D3/$D$83</f>
        <v>0.002658935011668199</v>
      </c>
      <c r="F3" s="86">
        <f t="shared" si="0"/>
        <v>-0.5458937198067633</v>
      </c>
      <c r="G3" s="59">
        <f t="shared" si="1"/>
        <v>-226</v>
      </c>
      <c r="H3" s="59">
        <f aca="true" t="shared" si="3" ref="H3:H66">D3-C3</f>
        <v>-41</v>
      </c>
    </row>
    <row r="4" spans="1:8" ht="15">
      <c r="A4" s="142" t="s">
        <v>178</v>
      </c>
      <c r="B4" s="58">
        <v>322</v>
      </c>
      <c r="C4" s="59">
        <v>302</v>
      </c>
      <c r="D4" s="57">
        <v>299</v>
      </c>
      <c r="E4" s="86">
        <f t="shared" si="2"/>
        <v>0.004228838130259529</v>
      </c>
      <c r="F4" s="86">
        <f t="shared" si="0"/>
        <v>-0.07142857142857142</v>
      </c>
      <c r="G4" s="59">
        <f t="shared" si="1"/>
        <v>-23</v>
      </c>
      <c r="H4" s="59">
        <f t="shared" si="3"/>
        <v>-3</v>
      </c>
    </row>
    <row r="5" spans="1:8" ht="15">
      <c r="A5" s="142" t="s">
        <v>179</v>
      </c>
      <c r="B5" s="58">
        <v>66</v>
      </c>
      <c r="C5" s="59">
        <v>112</v>
      </c>
      <c r="D5" s="57">
        <v>57</v>
      </c>
      <c r="E5" s="86">
        <f t="shared" si="2"/>
        <v>0.000806166466303656</v>
      </c>
      <c r="F5" s="86">
        <f t="shared" si="0"/>
        <v>-0.13636363636363635</v>
      </c>
      <c r="G5" s="59">
        <f t="shared" si="1"/>
        <v>-9</v>
      </c>
      <c r="H5" s="59">
        <f t="shared" si="3"/>
        <v>-55</v>
      </c>
    </row>
    <row r="6" spans="1:8" ht="15">
      <c r="A6" s="142" t="s">
        <v>180</v>
      </c>
      <c r="B6" s="58">
        <v>137</v>
      </c>
      <c r="C6" s="59">
        <v>116</v>
      </c>
      <c r="D6" s="57">
        <v>127</v>
      </c>
      <c r="E6" s="86">
        <f t="shared" si="2"/>
        <v>0.0017961954600099004</v>
      </c>
      <c r="F6" s="86">
        <f t="shared" si="0"/>
        <v>-0.072992700729927</v>
      </c>
      <c r="G6" s="59">
        <f t="shared" si="1"/>
        <v>-10</v>
      </c>
      <c r="H6" s="59">
        <f t="shared" si="3"/>
        <v>11</v>
      </c>
    </row>
    <row r="7" spans="1:8" ht="15">
      <c r="A7" s="142" t="s">
        <v>181</v>
      </c>
      <c r="B7" s="58">
        <v>110</v>
      </c>
      <c r="C7" s="59">
        <v>144</v>
      </c>
      <c r="D7" s="57">
        <v>153</v>
      </c>
      <c r="E7" s="86">
        <f t="shared" si="2"/>
        <v>0.0021639205148150766</v>
      </c>
      <c r="F7" s="86">
        <f t="shared" si="0"/>
        <v>0.39090909090909093</v>
      </c>
      <c r="G7" s="59">
        <f t="shared" si="1"/>
        <v>43</v>
      </c>
      <c r="H7" s="59">
        <f t="shared" si="3"/>
        <v>9</v>
      </c>
    </row>
    <row r="8" spans="1:8" ht="15">
      <c r="A8" s="142" t="s">
        <v>182</v>
      </c>
      <c r="B8" s="58">
        <v>4574</v>
      </c>
      <c r="C8" s="59">
        <v>6073</v>
      </c>
      <c r="D8" s="57">
        <v>5357</v>
      </c>
      <c r="E8" s="86">
        <f t="shared" si="2"/>
        <v>0.07576550456120501</v>
      </c>
      <c r="F8" s="86">
        <f t="shared" si="0"/>
        <v>0.17118495846086576</v>
      </c>
      <c r="G8" s="59">
        <f t="shared" si="1"/>
        <v>783</v>
      </c>
      <c r="H8" s="59">
        <f t="shared" si="3"/>
        <v>-716</v>
      </c>
    </row>
    <row r="9" spans="1:8" ht="15">
      <c r="A9" s="142" t="s">
        <v>183</v>
      </c>
      <c r="B9" s="58">
        <v>2265</v>
      </c>
      <c r="C9" s="59">
        <v>2529</v>
      </c>
      <c r="D9" s="57">
        <v>2362</v>
      </c>
      <c r="E9" s="86">
        <f t="shared" si="2"/>
        <v>0.033406406901916416</v>
      </c>
      <c r="F9" s="86">
        <f t="shared" si="0"/>
        <v>0.04282560706401766</v>
      </c>
      <c r="G9" s="59">
        <f t="shared" si="1"/>
        <v>97</v>
      </c>
      <c r="H9" s="59">
        <f t="shared" si="3"/>
        <v>-167</v>
      </c>
    </row>
    <row r="10" spans="1:8" ht="15">
      <c r="A10" s="142" t="s">
        <v>184</v>
      </c>
      <c r="B10" s="58">
        <v>13</v>
      </c>
      <c r="C10" s="59">
        <v>24</v>
      </c>
      <c r="D10" s="57">
        <v>27</v>
      </c>
      <c r="E10" s="86">
        <f t="shared" si="2"/>
        <v>0.0003818683261438371</v>
      </c>
      <c r="F10" s="86">
        <f t="shared" si="0"/>
        <v>1.0769230769230769</v>
      </c>
      <c r="G10" s="59">
        <f t="shared" si="1"/>
        <v>14</v>
      </c>
      <c r="H10" s="59">
        <f t="shared" si="3"/>
        <v>3</v>
      </c>
    </row>
    <row r="11" spans="1:8" ht="15">
      <c r="A11" s="142" t="s">
        <v>185</v>
      </c>
      <c r="B11" s="58">
        <v>209</v>
      </c>
      <c r="C11" s="59">
        <v>238</v>
      </c>
      <c r="D11" s="57">
        <v>368</v>
      </c>
      <c r="E11" s="86">
        <f t="shared" si="2"/>
        <v>0.005204723852627113</v>
      </c>
      <c r="F11" s="86">
        <f t="shared" si="0"/>
        <v>0.7607655502392344</v>
      </c>
      <c r="G11" s="59">
        <f t="shared" si="1"/>
        <v>159</v>
      </c>
      <c r="H11" s="59">
        <f t="shared" si="3"/>
        <v>130</v>
      </c>
    </row>
    <row r="12" spans="1:8" ht="15">
      <c r="A12" s="142" t="s">
        <v>186</v>
      </c>
      <c r="B12" s="58">
        <v>701</v>
      </c>
      <c r="C12" s="59">
        <v>670</v>
      </c>
      <c r="D12" s="57">
        <v>585</v>
      </c>
      <c r="E12" s="86">
        <f t="shared" si="2"/>
        <v>0.00827381373311647</v>
      </c>
      <c r="F12" s="86">
        <f t="shared" si="0"/>
        <v>-0.16547788873038516</v>
      </c>
      <c r="G12" s="59">
        <f t="shared" si="1"/>
        <v>-116</v>
      </c>
      <c r="H12" s="59">
        <f t="shared" si="3"/>
        <v>-85</v>
      </c>
    </row>
    <row r="13" spans="1:8" ht="15">
      <c r="A13" s="142" t="s">
        <v>187</v>
      </c>
      <c r="B13" s="58">
        <v>627</v>
      </c>
      <c r="C13" s="59">
        <v>741</v>
      </c>
      <c r="D13" s="57">
        <v>896</v>
      </c>
      <c r="E13" s="86">
        <f t="shared" si="2"/>
        <v>0.012672371119439927</v>
      </c>
      <c r="F13" s="86">
        <f t="shared" si="0"/>
        <v>0.42902711323763953</v>
      </c>
      <c r="G13" s="59">
        <f t="shared" si="1"/>
        <v>269</v>
      </c>
      <c r="H13" s="59">
        <f t="shared" si="3"/>
        <v>155</v>
      </c>
    </row>
    <row r="14" spans="1:8" ht="15">
      <c r="A14" s="142" t="s">
        <v>188</v>
      </c>
      <c r="B14" s="58">
        <v>148</v>
      </c>
      <c r="C14" s="59">
        <v>122</v>
      </c>
      <c r="D14" s="57">
        <v>129</v>
      </c>
      <c r="E14" s="86">
        <f t="shared" si="2"/>
        <v>0.0018244820026872216</v>
      </c>
      <c r="F14" s="86">
        <f t="shared" si="0"/>
        <v>-0.12837837837837837</v>
      </c>
      <c r="G14" s="59">
        <f t="shared" si="1"/>
        <v>-19</v>
      </c>
      <c r="H14" s="59">
        <f t="shared" si="3"/>
        <v>7</v>
      </c>
    </row>
    <row r="15" spans="1:8" ht="15">
      <c r="A15" s="142" t="s">
        <v>189</v>
      </c>
      <c r="B15" s="58">
        <v>143</v>
      </c>
      <c r="C15" s="59">
        <v>205</v>
      </c>
      <c r="D15" s="57">
        <v>158</v>
      </c>
      <c r="E15" s="86">
        <f t="shared" si="2"/>
        <v>0.0022346368715083797</v>
      </c>
      <c r="F15" s="86">
        <f t="shared" si="0"/>
        <v>0.1048951048951049</v>
      </c>
      <c r="G15" s="59">
        <f t="shared" si="1"/>
        <v>15</v>
      </c>
      <c r="H15" s="59">
        <f t="shared" si="3"/>
        <v>-47</v>
      </c>
    </row>
    <row r="16" spans="1:8" ht="15">
      <c r="A16" s="142" t="s">
        <v>190</v>
      </c>
      <c r="B16" s="58">
        <v>15</v>
      </c>
      <c r="C16" s="59">
        <v>36</v>
      </c>
      <c r="D16" s="57">
        <v>39</v>
      </c>
      <c r="E16" s="86">
        <f t="shared" si="2"/>
        <v>0.0005515875822077646</v>
      </c>
      <c r="F16" s="86">
        <f t="shared" si="0"/>
        <v>1.6</v>
      </c>
      <c r="G16" s="59">
        <f t="shared" si="1"/>
        <v>24</v>
      </c>
      <c r="H16" s="59">
        <f t="shared" si="3"/>
        <v>3</v>
      </c>
    </row>
    <row r="17" spans="1:8" ht="15">
      <c r="A17" s="142" t="s">
        <v>191</v>
      </c>
      <c r="B17" s="58">
        <v>227</v>
      </c>
      <c r="C17" s="59">
        <v>222</v>
      </c>
      <c r="D17" s="57">
        <v>212</v>
      </c>
      <c r="E17" s="86">
        <f t="shared" si="2"/>
        <v>0.002998373523796054</v>
      </c>
      <c r="F17" s="86">
        <f t="shared" si="0"/>
        <v>-0.06607929515418502</v>
      </c>
      <c r="G17" s="59">
        <f t="shared" si="1"/>
        <v>-15</v>
      </c>
      <c r="H17" s="59">
        <f t="shared" si="3"/>
        <v>-10</v>
      </c>
    </row>
    <row r="18" spans="1:8" ht="15">
      <c r="A18" s="142" t="s">
        <v>192</v>
      </c>
      <c r="B18" s="58">
        <v>57</v>
      </c>
      <c r="C18" s="59">
        <v>86</v>
      </c>
      <c r="D18" s="57">
        <v>81</v>
      </c>
      <c r="E18" s="86">
        <f t="shared" si="2"/>
        <v>0.0011456049784315113</v>
      </c>
      <c r="F18" s="86">
        <f t="shared" si="0"/>
        <v>0.42105263157894735</v>
      </c>
      <c r="G18" s="59">
        <f t="shared" si="1"/>
        <v>24</v>
      </c>
      <c r="H18" s="59">
        <f t="shared" si="3"/>
        <v>-5</v>
      </c>
    </row>
    <row r="19" spans="1:8" ht="15">
      <c r="A19" s="142" t="s">
        <v>193</v>
      </c>
      <c r="B19" s="58">
        <v>155</v>
      </c>
      <c r="C19" s="59">
        <v>49</v>
      </c>
      <c r="D19" s="57">
        <v>78</v>
      </c>
      <c r="E19" s="86">
        <f t="shared" si="2"/>
        <v>0.0011031751644155292</v>
      </c>
      <c r="F19" s="86">
        <f t="shared" si="0"/>
        <v>-0.4967741935483871</v>
      </c>
      <c r="G19" s="59">
        <f t="shared" si="1"/>
        <v>-77</v>
      </c>
      <c r="H19" s="59">
        <f t="shared" si="3"/>
        <v>29</v>
      </c>
    </row>
    <row r="20" spans="1:8" ht="15">
      <c r="A20" s="142" t="s">
        <v>194</v>
      </c>
      <c r="B20" s="58">
        <v>177</v>
      </c>
      <c r="C20" s="59">
        <v>324</v>
      </c>
      <c r="D20" s="57">
        <v>276</v>
      </c>
      <c r="E20" s="86">
        <f t="shared" si="2"/>
        <v>0.0039035428894703345</v>
      </c>
      <c r="F20" s="86">
        <f t="shared" si="0"/>
        <v>0.559322033898305</v>
      </c>
      <c r="G20" s="59">
        <f t="shared" si="1"/>
        <v>99</v>
      </c>
      <c r="H20" s="59">
        <f t="shared" si="3"/>
        <v>-48</v>
      </c>
    </row>
    <row r="21" spans="1:8" ht="15">
      <c r="A21" s="142" t="s">
        <v>195</v>
      </c>
      <c r="B21" s="58">
        <v>94</v>
      </c>
      <c r="C21" s="59">
        <v>106</v>
      </c>
      <c r="D21" s="57">
        <v>87</v>
      </c>
      <c r="E21" s="86">
        <f t="shared" si="2"/>
        <v>0.001230464606463475</v>
      </c>
      <c r="F21" s="86">
        <f t="shared" si="0"/>
        <v>-0.07446808510638298</v>
      </c>
      <c r="G21" s="59">
        <f t="shared" si="1"/>
        <v>-7</v>
      </c>
      <c r="H21" s="59">
        <f t="shared" si="3"/>
        <v>-19</v>
      </c>
    </row>
    <row r="22" spans="1:8" ht="15">
      <c r="A22" s="142" t="s">
        <v>196</v>
      </c>
      <c r="B22" s="58">
        <v>3423</v>
      </c>
      <c r="C22" s="59">
        <v>4252</v>
      </c>
      <c r="D22" s="57">
        <v>4103</v>
      </c>
      <c r="E22" s="86">
        <f t="shared" si="2"/>
        <v>0.05802984230252457</v>
      </c>
      <c r="F22" s="86">
        <f t="shared" si="0"/>
        <v>0.19865614957639496</v>
      </c>
      <c r="G22" s="59">
        <f t="shared" si="1"/>
        <v>680</v>
      </c>
      <c r="H22" s="59">
        <f t="shared" si="3"/>
        <v>-149</v>
      </c>
    </row>
    <row r="23" spans="1:8" ht="15">
      <c r="A23" s="142" t="s">
        <v>197</v>
      </c>
      <c r="B23" s="58">
        <v>284</v>
      </c>
      <c r="C23" s="59">
        <v>267</v>
      </c>
      <c r="D23" s="57">
        <v>316</v>
      </c>
      <c r="E23" s="86">
        <f t="shared" si="2"/>
        <v>0.004469273743016759</v>
      </c>
      <c r="F23" s="86">
        <f t="shared" si="0"/>
        <v>0.11267605633802817</v>
      </c>
      <c r="G23" s="59">
        <f t="shared" si="1"/>
        <v>32</v>
      </c>
      <c r="H23" s="59">
        <f t="shared" si="3"/>
        <v>49</v>
      </c>
    </row>
    <row r="24" spans="1:8" ht="15">
      <c r="A24" s="142" t="s">
        <v>198</v>
      </c>
      <c r="B24" s="58">
        <v>154</v>
      </c>
      <c r="C24" s="59">
        <v>108</v>
      </c>
      <c r="D24" s="57">
        <v>103</v>
      </c>
      <c r="E24" s="86">
        <f t="shared" si="2"/>
        <v>0.001456756947882045</v>
      </c>
      <c r="F24" s="86">
        <f t="shared" si="0"/>
        <v>-0.33116883116883117</v>
      </c>
      <c r="G24" s="59">
        <f t="shared" si="1"/>
        <v>-51</v>
      </c>
      <c r="H24" s="59">
        <f t="shared" si="3"/>
        <v>-5</v>
      </c>
    </row>
    <row r="25" spans="1:8" ht="15">
      <c r="A25" s="142" t="s">
        <v>199</v>
      </c>
      <c r="B25" s="58">
        <v>274</v>
      </c>
      <c r="C25" s="59">
        <v>571</v>
      </c>
      <c r="D25" s="57">
        <v>284</v>
      </c>
      <c r="E25" s="86">
        <f t="shared" si="2"/>
        <v>0.0040166890601796195</v>
      </c>
      <c r="F25" s="86">
        <f t="shared" si="0"/>
        <v>0.0364963503649635</v>
      </c>
      <c r="G25" s="59">
        <f t="shared" si="1"/>
        <v>10</v>
      </c>
      <c r="H25" s="59">
        <f t="shared" si="3"/>
        <v>-287</v>
      </c>
    </row>
    <row r="26" spans="1:8" ht="15">
      <c r="A26" s="142" t="s">
        <v>200</v>
      </c>
      <c r="B26" s="58">
        <v>834</v>
      </c>
      <c r="C26" s="59">
        <v>1086</v>
      </c>
      <c r="D26" s="57">
        <v>977</v>
      </c>
      <c r="E26" s="86">
        <f t="shared" si="2"/>
        <v>0.013817976097871438</v>
      </c>
      <c r="F26" s="86">
        <f t="shared" si="0"/>
        <v>0.17146282973621102</v>
      </c>
      <c r="G26" s="59">
        <f t="shared" si="1"/>
        <v>143</v>
      </c>
      <c r="H26" s="59">
        <f t="shared" si="3"/>
        <v>-109</v>
      </c>
    </row>
    <row r="27" spans="1:8" ht="15">
      <c r="A27" s="142" t="s">
        <v>113</v>
      </c>
      <c r="B27" s="58">
        <v>404</v>
      </c>
      <c r="C27" s="59">
        <v>471</v>
      </c>
      <c r="D27" s="57">
        <v>505</v>
      </c>
      <c r="E27" s="86">
        <f t="shared" si="2"/>
        <v>0.007142352026023619</v>
      </c>
      <c r="F27" s="86">
        <f t="shared" si="0"/>
        <v>0.25</v>
      </c>
      <c r="G27" s="59">
        <f t="shared" si="1"/>
        <v>101</v>
      </c>
      <c r="H27" s="59">
        <f t="shared" si="3"/>
        <v>34</v>
      </c>
    </row>
    <row r="28" spans="1:8" ht="15">
      <c r="A28" s="142" t="s">
        <v>201</v>
      </c>
      <c r="B28" s="58">
        <v>549</v>
      </c>
      <c r="C28" s="59">
        <v>476</v>
      </c>
      <c r="D28" s="57">
        <v>512</v>
      </c>
      <c r="E28" s="86">
        <f t="shared" si="2"/>
        <v>0.007241354925394244</v>
      </c>
      <c r="F28" s="86">
        <f t="shared" si="0"/>
        <v>-0.06739526411657559</v>
      </c>
      <c r="G28" s="59">
        <f t="shared" si="1"/>
        <v>-37</v>
      </c>
      <c r="H28" s="59">
        <f t="shared" si="3"/>
        <v>36</v>
      </c>
    </row>
    <row r="29" spans="1:8" ht="15">
      <c r="A29" s="142" t="s">
        <v>202</v>
      </c>
      <c r="B29" s="58">
        <v>257</v>
      </c>
      <c r="C29" s="59">
        <v>278</v>
      </c>
      <c r="D29" s="57">
        <v>275</v>
      </c>
      <c r="E29" s="86">
        <f t="shared" si="2"/>
        <v>0.003889399618131674</v>
      </c>
      <c r="F29" s="86">
        <f t="shared" si="0"/>
        <v>0.07003891050583658</v>
      </c>
      <c r="G29" s="59">
        <f t="shared" si="1"/>
        <v>18</v>
      </c>
      <c r="H29" s="59">
        <f t="shared" si="3"/>
        <v>-3</v>
      </c>
    </row>
    <row r="30" spans="1:8" ht="15">
      <c r="A30" s="142" t="s">
        <v>203</v>
      </c>
      <c r="B30" s="58">
        <v>339</v>
      </c>
      <c r="C30" s="59">
        <v>337</v>
      </c>
      <c r="D30" s="57">
        <v>282</v>
      </c>
      <c r="E30" s="86">
        <f t="shared" si="2"/>
        <v>0.003988402517502298</v>
      </c>
      <c r="F30" s="86">
        <f t="shared" si="0"/>
        <v>-0.168141592920354</v>
      </c>
      <c r="G30" s="59">
        <f t="shared" si="1"/>
        <v>-57</v>
      </c>
      <c r="H30" s="59">
        <f t="shared" si="3"/>
        <v>-55</v>
      </c>
    </row>
    <row r="31" spans="1:8" ht="15">
      <c r="A31" s="142" t="s">
        <v>204</v>
      </c>
      <c r="B31" s="58">
        <v>105</v>
      </c>
      <c r="C31" s="59">
        <v>116</v>
      </c>
      <c r="D31" s="57">
        <v>119</v>
      </c>
      <c r="E31" s="86">
        <f t="shared" si="2"/>
        <v>0.0016830492893006152</v>
      </c>
      <c r="F31" s="86">
        <f t="shared" si="0"/>
        <v>0.13333333333333333</v>
      </c>
      <c r="G31" s="59">
        <f t="shared" si="1"/>
        <v>14</v>
      </c>
      <c r="H31" s="59">
        <f t="shared" si="3"/>
        <v>3</v>
      </c>
    </row>
    <row r="32" spans="1:8" ht="15">
      <c r="A32" s="142" t="s">
        <v>205</v>
      </c>
      <c r="B32" s="58">
        <v>328</v>
      </c>
      <c r="C32" s="59">
        <v>416</v>
      </c>
      <c r="D32" s="57">
        <v>523</v>
      </c>
      <c r="E32" s="86">
        <f t="shared" si="2"/>
        <v>0.0073969309101195105</v>
      </c>
      <c r="F32" s="86">
        <f t="shared" si="0"/>
        <v>0.5945121951219512</v>
      </c>
      <c r="G32" s="59">
        <f t="shared" si="1"/>
        <v>195</v>
      </c>
      <c r="H32" s="59">
        <f t="shared" si="3"/>
        <v>107</v>
      </c>
    </row>
    <row r="33" spans="1:8" ht="15">
      <c r="A33" s="142" t="s">
        <v>206</v>
      </c>
      <c r="B33" s="58">
        <v>483</v>
      </c>
      <c r="C33" s="59">
        <v>755</v>
      </c>
      <c r="D33" s="57">
        <v>662</v>
      </c>
      <c r="E33" s="86">
        <f t="shared" si="2"/>
        <v>0.009362845626193338</v>
      </c>
      <c r="F33" s="86">
        <f t="shared" si="0"/>
        <v>0.37060041407867494</v>
      </c>
      <c r="G33" s="59">
        <f t="shared" si="1"/>
        <v>179</v>
      </c>
      <c r="H33" s="59">
        <f t="shared" si="3"/>
        <v>-93</v>
      </c>
    </row>
    <row r="34" spans="1:8" ht="15">
      <c r="A34" s="142" t="s">
        <v>207</v>
      </c>
      <c r="B34" s="58">
        <v>1182</v>
      </c>
      <c r="C34" s="59">
        <v>1702</v>
      </c>
      <c r="D34" s="57">
        <v>1822</v>
      </c>
      <c r="E34" s="86">
        <f t="shared" si="2"/>
        <v>0.02576904037903967</v>
      </c>
      <c r="F34" s="86">
        <f aca="true" t="shared" si="4" ref="F34:F65">(D34-B34)/B34</f>
        <v>0.5414551607445008</v>
      </c>
      <c r="G34" s="59">
        <f aca="true" t="shared" si="5" ref="G34:G65">D34-B34</f>
        <v>640</v>
      </c>
      <c r="H34" s="59">
        <f t="shared" si="3"/>
        <v>120</v>
      </c>
    </row>
    <row r="35" spans="1:8" ht="15">
      <c r="A35" s="142" t="s">
        <v>208</v>
      </c>
      <c r="B35" s="58">
        <v>304</v>
      </c>
      <c r="C35" s="59">
        <v>260</v>
      </c>
      <c r="D35" s="57">
        <v>286</v>
      </c>
      <c r="E35" s="86">
        <f t="shared" si="2"/>
        <v>0.004044975602856941</v>
      </c>
      <c r="F35" s="86">
        <f t="shared" si="4"/>
        <v>-0.05921052631578947</v>
      </c>
      <c r="G35" s="59">
        <f t="shared" si="5"/>
        <v>-18</v>
      </c>
      <c r="H35" s="59">
        <f t="shared" si="3"/>
        <v>26</v>
      </c>
    </row>
    <row r="36" spans="1:8" ht="15">
      <c r="A36" s="142" t="s">
        <v>209</v>
      </c>
      <c r="B36" s="58">
        <v>67</v>
      </c>
      <c r="C36" s="59">
        <v>71</v>
      </c>
      <c r="D36" s="57">
        <v>90</v>
      </c>
      <c r="E36" s="86">
        <f t="shared" si="2"/>
        <v>0.001272894420479457</v>
      </c>
      <c r="F36" s="86">
        <f t="shared" si="4"/>
        <v>0.34328358208955223</v>
      </c>
      <c r="G36" s="59">
        <f t="shared" si="5"/>
        <v>23</v>
      </c>
      <c r="H36" s="59">
        <f t="shared" si="3"/>
        <v>19</v>
      </c>
    </row>
    <row r="37" spans="1:8" ht="15">
      <c r="A37" s="142" t="s">
        <v>210</v>
      </c>
      <c r="B37" s="58">
        <v>23</v>
      </c>
      <c r="C37" s="59">
        <v>33</v>
      </c>
      <c r="D37" s="57">
        <v>33</v>
      </c>
      <c r="E37" s="86">
        <f t="shared" si="2"/>
        <v>0.0004667279541758009</v>
      </c>
      <c r="F37" s="86">
        <f t="shared" si="4"/>
        <v>0.43478260869565216</v>
      </c>
      <c r="G37" s="59">
        <f t="shared" si="5"/>
        <v>10</v>
      </c>
      <c r="H37" s="59">
        <f t="shared" si="3"/>
        <v>0</v>
      </c>
    </row>
    <row r="38" spans="1:8" ht="15">
      <c r="A38" s="142" t="s">
        <v>211</v>
      </c>
      <c r="B38" s="58">
        <v>774</v>
      </c>
      <c r="C38" s="59">
        <v>713</v>
      </c>
      <c r="D38" s="57">
        <v>638</v>
      </c>
      <c r="E38" s="86">
        <f t="shared" si="2"/>
        <v>0.009023407114065483</v>
      </c>
      <c r="F38" s="86">
        <f t="shared" si="4"/>
        <v>-0.17571059431524547</v>
      </c>
      <c r="G38" s="59">
        <f t="shared" si="5"/>
        <v>-136</v>
      </c>
      <c r="H38" s="59">
        <f t="shared" si="3"/>
        <v>-75</v>
      </c>
    </row>
    <row r="39" spans="1:8" ht="15">
      <c r="A39" s="142" t="s">
        <v>212</v>
      </c>
      <c r="B39" s="58">
        <v>22</v>
      </c>
      <c r="C39" s="59">
        <v>52</v>
      </c>
      <c r="D39" s="57">
        <v>52</v>
      </c>
      <c r="E39" s="86">
        <f t="shared" si="2"/>
        <v>0.0007354501096103529</v>
      </c>
      <c r="F39" s="86">
        <f t="shared" si="4"/>
        <v>1.3636363636363635</v>
      </c>
      <c r="G39" s="59">
        <f t="shared" si="5"/>
        <v>30</v>
      </c>
      <c r="H39" s="59">
        <f t="shared" si="3"/>
        <v>0</v>
      </c>
    </row>
    <row r="40" spans="1:8" ht="15">
      <c r="A40" s="142" t="s">
        <v>213</v>
      </c>
      <c r="B40" s="58">
        <v>179</v>
      </c>
      <c r="C40" s="59">
        <v>251</v>
      </c>
      <c r="D40" s="57">
        <v>168</v>
      </c>
      <c r="E40" s="86">
        <f t="shared" si="2"/>
        <v>0.0023760695848949864</v>
      </c>
      <c r="F40" s="86">
        <f t="shared" si="4"/>
        <v>-0.061452513966480445</v>
      </c>
      <c r="G40" s="59">
        <f t="shared" si="5"/>
        <v>-11</v>
      </c>
      <c r="H40" s="59">
        <f t="shared" si="3"/>
        <v>-83</v>
      </c>
    </row>
    <row r="41" spans="1:8" ht="15">
      <c r="A41" s="142" t="s">
        <v>214</v>
      </c>
      <c r="B41" s="58">
        <v>18828</v>
      </c>
      <c r="C41" s="59">
        <v>23779</v>
      </c>
      <c r="D41" s="57">
        <v>22037</v>
      </c>
      <c r="E41" s="86">
        <f t="shared" si="2"/>
        <v>0.3116752704900643</v>
      </c>
      <c r="F41" s="86">
        <f t="shared" si="4"/>
        <v>0.17043764605906098</v>
      </c>
      <c r="G41" s="59">
        <f t="shared" si="5"/>
        <v>3209</v>
      </c>
      <c r="H41" s="59">
        <f t="shared" si="3"/>
        <v>-1742</v>
      </c>
    </row>
    <row r="42" spans="1:8" ht="15">
      <c r="A42" s="142" t="s">
        <v>215</v>
      </c>
      <c r="B42" s="58">
        <v>4511</v>
      </c>
      <c r="C42" s="59">
        <v>5547</v>
      </c>
      <c r="D42" s="57">
        <v>4751</v>
      </c>
      <c r="E42" s="86">
        <f t="shared" si="2"/>
        <v>0.06719468212997666</v>
      </c>
      <c r="F42" s="86">
        <f t="shared" si="4"/>
        <v>0.05320328086898692</v>
      </c>
      <c r="G42" s="59">
        <f t="shared" si="5"/>
        <v>240</v>
      </c>
      <c r="H42" s="59">
        <f t="shared" si="3"/>
        <v>-796</v>
      </c>
    </row>
    <row r="43" spans="1:8" ht="15">
      <c r="A43" s="142" t="s">
        <v>216</v>
      </c>
      <c r="B43" s="58">
        <v>702</v>
      </c>
      <c r="C43" s="59">
        <v>897</v>
      </c>
      <c r="D43" s="57">
        <v>958</v>
      </c>
      <c r="E43" s="86">
        <f t="shared" si="2"/>
        <v>0.013549253942436886</v>
      </c>
      <c r="F43" s="86">
        <f t="shared" si="4"/>
        <v>0.3646723646723647</v>
      </c>
      <c r="G43" s="59">
        <f t="shared" si="5"/>
        <v>256</v>
      </c>
      <c r="H43" s="59">
        <f t="shared" si="3"/>
        <v>61</v>
      </c>
    </row>
    <row r="44" spans="1:8" ht="15">
      <c r="A44" s="142" t="s">
        <v>217</v>
      </c>
      <c r="B44" s="58">
        <v>134</v>
      </c>
      <c r="C44" s="59">
        <v>182</v>
      </c>
      <c r="D44" s="57">
        <v>187</v>
      </c>
      <c r="E44" s="86">
        <f t="shared" si="2"/>
        <v>0.002644791740329538</v>
      </c>
      <c r="F44" s="86">
        <f t="shared" si="4"/>
        <v>0.39552238805970147</v>
      </c>
      <c r="G44" s="59">
        <f t="shared" si="5"/>
        <v>53</v>
      </c>
      <c r="H44" s="59">
        <f t="shared" si="3"/>
        <v>5</v>
      </c>
    </row>
    <row r="45" spans="1:8" ht="15">
      <c r="A45" s="142" t="s">
        <v>218</v>
      </c>
      <c r="B45" s="58">
        <v>121</v>
      </c>
      <c r="C45" s="59">
        <v>298</v>
      </c>
      <c r="D45" s="57">
        <v>227</v>
      </c>
      <c r="E45" s="86">
        <f t="shared" si="2"/>
        <v>0.0032105225938759635</v>
      </c>
      <c r="F45" s="86">
        <f t="shared" si="4"/>
        <v>0.8760330578512396</v>
      </c>
      <c r="G45" s="59">
        <f t="shared" si="5"/>
        <v>106</v>
      </c>
      <c r="H45" s="59">
        <f t="shared" si="3"/>
        <v>-71</v>
      </c>
    </row>
    <row r="46" spans="1:8" ht="15">
      <c r="A46" s="142" t="s">
        <v>219</v>
      </c>
      <c r="B46" s="58">
        <v>66</v>
      </c>
      <c r="C46" s="59">
        <v>51</v>
      </c>
      <c r="D46" s="57">
        <v>40</v>
      </c>
      <c r="E46" s="86">
        <f t="shared" si="2"/>
        <v>0.0005657308535464252</v>
      </c>
      <c r="F46" s="86">
        <f t="shared" si="4"/>
        <v>-0.3939393939393939</v>
      </c>
      <c r="G46" s="59">
        <f t="shared" si="5"/>
        <v>-26</v>
      </c>
      <c r="H46" s="59">
        <f t="shared" si="3"/>
        <v>-11</v>
      </c>
    </row>
    <row r="47" spans="1:8" ht="15">
      <c r="A47" s="142" t="s">
        <v>220</v>
      </c>
      <c r="B47" s="58">
        <v>155</v>
      </c>
      <c r="C47" s="59">
        <v>211</v>
      </c>
      <c r="D47" s="57">
        <v>269</v>
      </c>
      <c r="E47" s="86">
        <f t="shared" si="2"/>
        <v>0.00380453999009971</v>
      </c>
      <c r="F47" s="86">
        <f t="shared" si="4"/>
        <v>0.7354838709677419</v>
      </c>
      <c r="G47" s="59">
        <f t="shared" si="5"/>
        <v>114</v>
      </c>
      <c r="H47" s="59">
        <f t="shared" si="3"/>
        <v>58</v>
      </c>
    </row>
    <row r="48" spans="1:8" ht="15">
      <c r="A48" s="142" t="s">
        <v>221</v>
      </c>
      <c r="B48" s="58">
        <v>904</v>
      </c>
      <c r="C48" s="59">
        <v>1358</v>
      </c>
      <c r="D48" s="57">
        <v>1186</v>
      </c>
      <c r="E48" s="86">
        <f t="shared" si="2"/>
        <v>0.01677391980765151</v>
      </c>
      <c r="F48" s="86">
        <f t="shared" si="4"/>
        <v>0.31194690265486724</v>
      </c>
      <c r="G48" s="59">
        <f t="shared" si="5"/>
        <v>282</v>
      </c>
      <c r="H48" s="59">
        <f t="shared" si="3"/>
        <v>-172</v>
      </c>
    </row>
    <row r="49" spans="1:8" ht="15">
      <c r="A49" s="142" t="s">
        <v>223</v>
      </c>
      <c r="B49" s="58">
        <v>28</v>
      </c>
      <c r="C49" s="59">
        <v>28</v>
      </c>
      <c r="D49" s="57">
        <v>22</v>
      </c>
      <c r="E49" s="86">
        <f t="shared" si="2"/>
        <v>0.0003111519694505339</v>
      </c>
      <c r="F49" s="86">
        <f t="shared" si="4"/>
        <v>-0.21428571428571427</v>
      </c>
      <c r="G49" s="59">
        <f t="shared" si="5"/>
        <v>-6</v>
      </c>
      <c r="H49" s="59">
        <f t="shared" si="3"/>
        <v>-6</v>
      </c>
    </row>
    <row r="50" spans="1:8" ht="15">
      <c r="A50" s="142" t="s">
        <v>131</v>
      </c>
      <c r="B50" s="58">
        <v>142</v>
      </c>
      <c r="C50" s="59">
        <v>155</v>
      </c>
      <c r="D50" s="57">
        <v>166</v>
      </c>
      <c r="E50" s="86">
        <f t="shared" si="2"/>
        <v>0.002347783042217665</v>
      </c>
      <c r="F50" s="86">
        <f t="shared" si="4"/>
        <v>0.16901408450704225</v>
      </c>
      <c r="G50" s="59">
        <f t="shared" si="5"/>
        <v>24</v>
      </c>
      <c r="H50" s="59">
        <f t="shared" si="3"/>
        <v>11</v>
      </c>
    </row>
    <row r="51" spans="1:8" ht="15">
      <c r="A51" s="142" t="s">
        <v>224</v>
      </c>
      <c r="B51" s="58">
        <v>359</v>
      </c>
      <c r="C51" s="59">
        <v>288</v>
      </c>
      <c r="D51" s="57">
        <v>333</v>
      </c>
      <c r="E51" s="86">
        <f t="shared" si="2"/>
        <v>0.00470970935577399</v>
      </c>
      <c r="F51" s="86">
        <f t="shared" si="4"/>
        <v>-0.07242339832869081</v>
      </c>
      <c r="G51" s="59">
        <f t="shared" si="5"/>
        <v>-26</v>
      </c>
      <c r="H51" s="59">
        <f t="shared" si="3"/>
        <v>45</v>
      </c>
    </row>
    <row r="52" spans="1:8" ht="15">
      <c r="A52" s="142" t="s">
        <v>222</v>
      </c>
      <c r="B52" s="58">
        <v>67</v>
      </c>
      <c r="C52" s="59">
        <v>118</v>
      </c>
      <c r="D52" s="57">
        <v>99</v>
      </c>
      <c r="E52" s="86">
        <f t="shared" si="2"/>
        <v>0.0014001838625274025</v>
      </c>
      <c r="F52" s="86">
        <f t="shared" si="4"/>
        <v>0.47761194029850745</v>
      </c>
      <c r="G52" s="59">
        <f t="shared" si="5"/>
        <v>32</v>
      </c>
      <c r="H52" s="59">
        <f t="shared" si="3"/>
        <v>-19</v>
      </c>
    </row>
    <row r="53" spans="1:8" ht="15">
      <c r="A53" s="142" t="s">
        <v>225</v>
      </c>
      <c r="B53" s="58">
        <v>1888</v>
      </c>
      <c r="C53" s="59">
        <v>2974</v>
      </c>
      <c r="D53" s="57">
        <v>2642</v>
      </c>
      <c r="E53" s="86">
        <f t="shared" si="2"/>
        <v>0.03736652287674139</v>
      </c>
      <c r="F53" s="86">
        <f t="shared" si="4"/>
        <v>0.399364406779661</v>
      </c>
      <c r="G53" s="59">
        <f t="shared" si="5"/>
        <v>754</v>
      </c>
      <c r="H53" s="59">
        <f t="shared" si="3"/>
        <v>-332</v>
      </c>
    </row>
    <row r="54" spans="1:8" ht="15">
      <c r="A54" s="142" t="s">
        <v>226</v>
      </c>
      <c r="B54" s="58">
        <v>931</v>
      </c>
      <c r="C54" s="59">
        <v>1121</v>
      </c>
      <c r="D54" s="57">
        <v>1123</v>
      </c>
      <c r="E54" s="86">
        <f t="shared" si="2"/>
        <v>0.01588289371331589</v>
      </c>
      <c r="F54" s="86">
        <f t="shared" si="4"/>
        <v>0.20622986036519872</v>
      </c>
      <c r="G54" s="59">
        <f t="shared" si="5"/>
        <v>192</v>
      </c>
      <c r="H54" s="59">
        <f t="shared" si="3"/>
        <v>2</v>
      </c>
    </row>
    <row r="55" spans="1:8" ht="15">
      <c r="A55" s="142" t="s">
        <v>227</v>
      </c>
      <c r="B55" s="58">
        <v>726</v>
      </c>
      <c r="C55" s="59">
        <v>328</v>
      </c>
      <c r="D55" s="57">
        <v>469</v>
      </c>
      <c r="E55" s="86">
        <f t="shared" si="2"/>
        <v>0.006633194257831837</v>
      </c>
      <c r="F55" s="86">
        <f t="shared" si="4"/>
        <v>-0.35399449035812675</v>
      </c>
      <c r="G55" s="59">
        <f t="shared" si="5"/>
        <v>-257</v>
      </c>
      <c r="H55" s="59">
        <f t="shared" si="3"/>
        <v>141</v>
      </c>
    </row>
    <row r="56" spans="1:8" ht="15">
      <c r="A56" s="142" t="s">
        <v>228</v>
      </c>
      <c r="B56" s="58">
        <v>336</v>
      </c>
      <c r="C56" s="59">
        <v>639</v>
      </c>
      <c r="D56" s="57">
        <v>481</v>
      </c>
      <c r="E56" s="86">
        <f t="shared" si="2"/>
        <v>0.006802913513895764</v>
      </c>
      <c r="F56" s="86">
        <f t="shared" si="4"/>
        <v>0.43154761904761907</v>
      </c>
      <c r="G56" s="59">
        <f t="shared" si="5"/>
        <v>145</v>
      </c>
      <c r="H56" s="59">
        <f t="shared" si="3"/>
        <v>-158</v>
      </c>
    </row>
    <row r="57" spans="1:8" ht="15">
      <c r="A57" s="142" t="s">
        <v>229</v>
      </c>
      <c r="B57" s="58">
        <v>1146</v>
      </c>
      <c r="C57" s="59">
        <v>1316</v>
      </c>
      <c r="D57" s="57">
        <v>1104</v>
      </c>
      <c r="E57" s="86">
        <f t="shared" si="2"/>
        <v>0.015614171557881338</v>
      </c>
      <c r="F57" s="86">
        <f t="shared" si="4"/>
        <v>-0.03664921465968586</v>
      </c>
      <c r="G57" s="59">
        <f t="shared" si="5"/>
        <v>-42</v>
      </c>
      <c r="H57" s="59">
        <f t="shared" si="3"/>
        <v>-212</v>
      </c>
    </row>
    <row r="58" spans="1:8" ht="15">
      <c r="A58" s="142" t="s">
        <v>230</v>
      </c>
      <c r="B58" s="58">
        <v>156</v>
      </c>
      <c r="C58" s="59">
        <v>232</v>
      </c>
      <c r="D58" s="57">
        <v>312</v>
      </c>
      <c r="E58" s="86">
        <f t="shared" si="2"/>
        <v>0.004412700657662117</v>
      </c>
      <c r="F58" s="86">
        <f t="shared" si="4"/>
        <v>1</v>
      </c>
      <c r="G58" s="59">
        <f t="shared" si="5"/>
        <v>156</v>
      </c>
      <c r="H58" s="59">
        <f t="shared" si="3"/>
        <v>80</v>
      </c>
    </row>
    <row r="59" spans="1:8" ht="15">
      <c r="A59" s="142" t="s">
        <v>231</v>
      </c>
      <c r="B59" s="58">
        <v>1058</v>
      </c>
      <c r="C59" s="59">
        <v>1377</v>
      </c>
      <c r="D59" s="57">
        <v>1141</v>
      </c>
      <c r="E59" s="86">
        <f t="shared" si="2"/>
        <v>0.01613747259741178</v>
      </c>
      <c r="F59" s="86">
        <f t="shared" si="4"/>
        <v>0.07844990548204159</v>
      </c>
      <c r="G59" s="59">
        <f t="shared" si="5"/>
        <v>83</v>
      </c>
      <c r="H59" s="59">
        <f t="shared" si="3"/>
        <v>-236</v>
      </c>
    </row>
    <row r="60" spans="1:8" ht="15">
      <c r="A60" s="142" t="s">
        <v>232</v>
      </c>
      <c r="B60" s="58">
        <v>573</v>
      </c>
      <c r="C60" s="59">
        <v>677</v>
      </c>
      <c r="D60" s="57">
        <v>584</v>
      </c>
      <c r="E60" s="86">
        <f t="shared" si="2"/>
        <v>0.008259670461777809</v>
      </c>
      <c r="F60" s="86">
        <f t="shared" si="4"/>
        <v>0.019197207678883072</v>
      </c>
      <c r="G60" s="59">
        <f t="shared" si="5"/>
        <v>11</v>
      </c>
      <c r="H60" s="59">
        <f t="shared" si="3"/>
        <v>-93</v>
      </c>
    </row>
    <row r="61" spans="1:8" ht="15">
      <c r="A61" s="142" t="s">
        <v>233</v>
      </c>
      <c r="B61" s="58">
        <v>120</v>
      </c>
      <c r="C61" s="59">
        <v>51</v>
      </c>
      <c r="D61" s="57">
        <v>57</v>
      </c>
      <c r="E61" s="86">
        <f t="shared" si="2"/>
        <v>0.000806166466303656</v>
      </c>
      <c r="F61" s="86">
        <f t="shared" si="4"/>
        <v>-0.525</v>
      </c>
      <c r="G61" s="59">
        <f t="shared" si="5"/>
        <v>-63</v>
      </c>
      <c r="H61" s="59">
        <f t="shared" si="3"/>
        <v>6</v>
      </c>
    </row>
    <row r="62" spans="1:8" ht="15">
      <c r="A62" s="142" t="s">
        <v>234</v>
      </c>
      <c r="B62" s="58">
        <v>124</v>
      </c>
      <c r="C62" s="59">
        <v>141</v>
      </c>
      <c r="D62" s="57">
        <v>173</v>
      </c>
      <c r="E62" s="86">
        <f t="shared" si="2"/>
        <v>0.0024467859415882895</v>
      </c>
      <c r="F62" s="86">
        <f t="shared" si="4"/>
        <v>0.3951612903225806</v>
      </c>
      <c r="G62" s="59">
        <f t="shared" si="5"/>
        <v>49</v>
      </c>
      <c r="H62" s="59">
        <f t="shared" si="3"/>
        <v>32</v>
      </c>
    </row>
    <row r="63" spans="1:8" ht="15">
      <c r="A63" s="142" t="s">
        <v>235</v>
      </c>
      <c r="B63" s="58">
        <v>128</v>
      </c>
      <c r="C63" s="59">
        <v>146</v>
      </c>
      <c r="D63" s="57">
        <v>157</v>
      </c>
      <c r="E63" s="86">
        <f t="shared" si="2"/>
        <v>0.002220493600169719</v>
      </c>
      <c r="F63" s="86">
        <f t="shared" si="4"/>
        <v>0.2265625</v>
      </c>
      <c r="G63" s="59">
        <f t="shared" si="5"/>
        <v>29</v>
      </c>
      <c r="H63" s="59">
        <f t="shared" si="3"/>
        <v>11</v>
      </c>
    </row>
    <row r="64" spans="1:8" ht="15">
      <c r="A64" s="142" t="s">
        <v>236</v>
      </c>
      <c r="B64" s="58">
        <v>403</v>
      </c>
      <c r="C64" s="59">
        <v>315</v>
      </c>
      <c r="D64" s="57">
        <v>345</v>
      </c>
      <c r="E64" s="86">
        <f t="shared" si="2"/>
        <v>0.004879428611837918</v>
      </c>
      <c r="F64" s="86">
        <f t="shared" si="4"/>
        <v>-0.14392059553349876</v>
      </c>
      <c r="G64" s="59">
        <f t="shared" si="5"/>
        <v>-58</v>
      </c>
      <c r="H64" s="59">
        <f t="shared" si="3"/>
        <v>30</v>
      </c>
    </row>
    <row r="65" spans="1:8" ht="15">
      <c r="A65" s="142" t="s">
        <v>237</v>
      </c>
      <c r="B65" s="58">
        <v>278</v>
      </c>
      <c r="C65" s="59">
        <v>277</v>
      </c>
      <c r="D65" s="57">
        <v>258</v>
      </c>
      <c r="E65" s="86">
        <f t="shared" si="2"/>
        <v>0.0036489640053744433</v>
      </c>
      <c r="F65" s="86">
        <f t="shared" si="4"/>
        <v>-0.07194244604316546</v>
      </c>
      <c r="G65" s="59">
        <f t="shared" si="5"/>
        <v>-20</v>
      </c>
      <c r="H65" s="59">
        <f t="shared" si="3"/>
        <v>-19</v>
      </c>
    </row>
    <row r="66" spans="1:8" ht="15">
      <c r="A66" s="142" t="s">
        <v>238</v>
      </c>
      <c r="B66" s="58">
        <v>143</v>
      </c>
      <c r="C66" s="59">
        <v>197</v>
      </c>
      <c r="D66" s="57">
        <v>210</v>
      </c>
      <c r="E66" s="86">
        <f t="shared" si="2"/>
        <v>0.002970086981118733</v>
      </c>
      <c r="F66" s="86">
        <f aca="true" t="shared" si="6" ref="F66:F83">(D66-B66)/B66</f>
        <v>0.46853146853146854</v>
      </c>
      <c r="G66" s="59">
        <f aca="true" t="shared" si="7" ref="G66:G83">D66-B66</f>
        <v>67</v>
      </c>
      <c r="H66" s="59">
        <f t="shared" si="3"/>
        <v>13</v>
      </c>
    </row>
    <row r="67" spans="1:8" ht="15">
      <c r="A67" s="142" t="s">
        <v>239</v>
      </c>
      <c r="B67" s="58">
        <v>639</v>
      </c>
      <c r="C67" s="59">
        <v>889</v>
      </c>
      <c r="D67" s="57">
        <v>808</v>
      </c>
      <c r="E67" s="86">
        <f aca="true" t="shared" si="8" ref="E67:E83">D67/$D$83</f>
        <v>0.01142776324163779</v>
      </c>
      <c r="F67" s="86">
        <f t="shared" si="6"/>
        <v>0.2644757433489828</v>
      </c>
      <c r="G67" s="59">
        <f t="shared" si="7"/>
        <v>169</v>
      </c>
      <c r="H67" s="59">
        <f aca="true" t="shared" si="9" ref="H67:H83">D67-C67</f>
        <v>-81</v>
      </c>
    </row>
    <row r="68" spans="1:8" ht="15">
      <c r="A68" s="142" t="s">
        <v>240</v>
      </c>
      <c r="B68" s="58">
        <v>711</v>
      </c>
      <c r="C68" s="59">
        <v>630</v>
      </c>
      <c r="D68" s="57">
        <v>597</v>
      </c>
      <c r="E68" s="86">
        <f t="shared" si="8"/>
        <v>0.008443532989180397</v>
      </c>
      <c r="F68" s="86">
        <f t="shared" si="6"/>
        <v>-0.16033755274261605</v>
      </c>
      <c r="G68" s="59">
        <f t="shared" si="7"/>
        <v>-114</v>
      </c>
      <c r="H68" s="59">
        <f t="shared" si="9"/>
        <v>-33</v>
      </c>
    </row>
    <row r="69" spans="1:8" ht="15">
      <c r="A69" s="142" t="s">
        <v>241</v>
      </c>
      <c r="B69" s="58">
        <v>97</v>
      </c>
      <c r="C69" s="59">
        <v>104</v>
      </c>
      <c r="D69" s="57">
        <v>82</v>
      </c>
      <c r="E69" s="86">
        <f t="shared" si="8"/>
        <v>0.001159748249770172</v>
      </c>
      <c r="F69" s="86">
        <f t="shared" si="6"/>
        <v>-0.15463917525773196</v>
      </c>
      <c r="G69" s="59">
        <f t="shared" si="7"/>
        <v>-15</v>
      </c>
      <c r="H69" s="59">
        <f t="shared" si="9"/>
        <v>-22</v>
      </c>
    </row>
    <row r="70" spans="1:8" ht="15">
      <c r="A70" s="142" t="s">
        <v>242</v>
      </c>
      <c r="B70" s="58">
        <v>79</v>
      </c>
      <c r="C70" s="59">
        <v>81</v>
      </c>
      <c r="D70" s="57">
        <v>62</v>
      </c>
      <c r="E70" s="86">
        <f t="shared" si="8"/>
        <v>0.0008768828229969592</v>
      </c>
      <c r="F70" s="86">
        <f t="shared" si="6"/>
        <v>-0.21518987341772153</v>
      </c>
      <c r="G70" s="59">
        <f t="shared" si="7"/>
        <v>-17</v>
      </c>
      <c r="H70" s="59">
        <f t="shared" si="9"/>
        <v>-19</v>
      </c>
    </row>
    <row r="71" spans="1:8" ht="15">
      <c r="A71" s="142" t="s">
        <v>243</v>
      </c>
      <c r="B71" s="58">
        <v>258</v>
      </c>
      <c r="C71" s="59">
        <v>312</v>
      </c>
      <c r="D71" s="57">
        <v>278</v>
      </c>
      <c r="E71" s="86">
        <f t="shared" si="8"/>
        <v>0.003931829432147656</v>
      </c>
      <c r="F71" s="86">
        <f t="shared" si="6"/>
        <v>0.07751937984496124</v>
      </c>
      <c r="G71" s="59">
        <f t="shared" si="7"/>
        <v>20</v>
      </c>
      <c r="H71" s="59">
        <f t="shared" si="9"/>
        <v>-34</v>
      </c>
    </row>
    <row r="72" spans="1:8" ht="15">
      <c r="A72" s="142" t="s">
        <v>244</v>
      </c>
      <c r="B72" s="58">
        <v>453</v>
      </c>
      <c r="C72" s="59">
        <v>538</v>
      </c>
      <c r="D72" s="57">
        <v>510</v>
      </c>
      <c r="E72" s="86">
        <f t="shared" si="8"/>
        <v>0.007213068382716923</v>
      </c>
      <c r="F72" s="86">
        <f t="shared" si="6"/>
        <v>0.12582781456953643</v>
      </c>
      <c r="G72" s="59">
        <f t="shared" si="7"/>
        <v>57</v>
      </c>
      <c r="H72" s="59">
        <f t="shared" si="9"/>
        <v>-28</v>
      </c>
    </row>
    <row r="73" spans="1:8" ht="15">
      <c r="A73" s="142" t="s">
        <v>245</v>
      </c>
      <c r="B73" s="58">
        <v>71</v>
      </c>
      <c r="C73" s="59">
        <v>93</v>
      </c>
      <c r="D73" s="57">
        <v>106</v>
      </c>
      <c r="E73" s="86">
        <f t="shared" si="8"/>
        <v>0.001499186761898027</v>
      </c>
      <c r="F73" s="86">
        <f t="shared" si="6"/>
        <v>0.49295774647887325</v>
      </c>
      <c r="G73" s="59">
        <f t="shared" si="7"/>
        <v>35</v>
      </c>
      <c r="H73" s="59">
        <f t="shared" si="9"/>
        <v>13</v>
      </c>
    </row>
    <row r="74" spans="1:8" ht="15">
      <c r="A74" s="142" t="s">
        <v>246</v>
      </c>
      <c r="B74" s="58">
        <v>1349</v>
      </c>
      <c r="C74" s="59">
        <v>1979</v>
      </c>
      <c r="D74" s="57">
        <v>1802</v>
      </c>
      <c r="E74" s="86">
        <f t="shared" si="8"/>
        <v>0.02548617495226646</v>
      </c>
      <c r="F74" s="86">
        <f t="shared" si="6"/>
        <v>0.33580429948109713</v>
      </c>
      <c r="G74" s="59">
        <f t="shared" si="7"/>
        <v>453</v>
      </c>
      <c r="H74" s="59">
        <f t="shared" si="9"/>
        <v>-177</v>
      </c>
    </row>
    <row r="75" spans="1:8" ht="15">
      <c r="A75" s="142" t="s">
        <v>247</v>
      </c>
      <c r="B75" s="58">
        <v>190</v>
      </c>
      <c r="C75" s="59">
        <v>241</v>
      </c>
      <c r="D75" s="57">
        <v>269</v>
      </c>
      <c r="E75" s="86">
        <f t="shared" si="8"/>
        <v>0.00380453999009971</v>
      </c>
      <c r="F75" s="86">
        <f t="shared" si="6"/>
        <v>0.41578947368421054</v>
      </c>
      <c r="G75" s="59">
        <f t="shared" si="7"/>
        <v>79</v>
      </c>
      <c r="H75" s="59">
        <f t="shared" si="9"/>
        <v>28</v>
      </c>
    </row>
    <row r="76" spans="1:8" ht="15">
      <c r="A76" s="142" t="s">
        <v>248</v>
      </c>
      <c r="B76" s="58">
        <v>477</v>
      </c>
      <c r="C76" s="59">
        <v>582</v>
      </c>
      <c r="D76" s="57">
        <v>545</v>
      </c>
      <c r="E76" s="86">
        <f t="shared" si="8"/>
        <v>0.007708082879570044</v>
      </c>
      <c r="F76" s="86">
        <f t="shared" si="6"/>
        <v>0.14255765199161424</v>
      </c>
      <c r="G76" s="59">
        <f t="shared" si="7"/>
        <v>68</v>
      </c>
      <c r="H76" s="59">
        <f t="shared" si="9"/>
        <v>-37</v>
      </c>
    </row>
    <row r="77" spans="1:8" ht="15">
      <c r="A77" s="142" t="s">
        <v>249</v>
      </c>
      <c r="B77" s="58">
        <v>20</v>
      </c>
      <c r="C77" s="59">
        <v>23</v>
      </c>
      <c r="D77" s="57">
        <v>21</v>
      </c>
      <c r="E77" s="86">
        <f t="shared" si="8"/>
        <v>0.0002970086981118733</v>
      </c>
      <c r="F77" s="86">
        <f t="shared" si="6"/>
        <v>0.05</v>
      </c>
      <c r="G77" s="59">
        <f t="shared" si="7"/>
        <v>1</v>
      </c>
      <c r="H77" s="59">
        <f t="shared" si="9"/>
        <v>-2</v>
      </c>
    </row>
    <row r="78" spans="1:8" ht="15">
      <c r="A78" s="142" t="s">
        <v>250</v>
      </c>
      <c r="B78" s="58">
        <v>383</v>
      </c>
      <c r="C78" s="59">
        <v>470</v>
      </c>
      <c r="D78" s="57">
        <v>396</v>
      </c>
      <c r="E78" s="86">
        <f t="shared" si="8"/>
        <v>0.00560073545010961</v>
      </c>
      <c r="F78" s="86">
        <f t="shared" si="6"/>
        <v>0.033942558746736295</v>
      </c>
      <c r="G78" s="59">
        <f t="shared" si="7"/>
        <v>13</v>
      </c>
      <c r="H78" s="59">
        <f t="shared" si="9"/>
        <v>-74</v>
      </c>
    </row>
    <row r="79" spans="1:8" ht="15">
      <c r="A79" s="142" t="s">
        <v>251</v>
      </c>
      <c r="B79" s="58">
        <v>258</v>
      </c>
      <c r="C79" s="59">
        <v>234</v>
      </c>
      <c r="D79" s="57">
        <v>214</v>
      </c>
      <c r="E79" s="86">
        <f t="shared" si="8"/>
        <v>0.0030266600664733754</v>
      </c>
      <c r="F79" s="86">
        <f t="shared" si="6"/>
        <v>-0.17054263565891473</v>
      </c>
      <c r="G79" s="59">
        <f t="shared" si="7"/>
        <v>-44</v>
      </c>
      <c r="H79" s="59">
        <f t="shared" si="9"/>
        <v>-20</v>
      </c>
    </row>
    <row r="80" spans="1:8" ht="15">
      <c r="A80" s="142" t="s">
        <v>252</v>
      </c>
      <c r="B80" s="58">
        <v>166</v>
      </c>
      <c r="C80" s="59">
        <v>235</v>
      </c>
      <c r="D80" s="57">
        <v>210</v>
      </c>
      <c r="E80" s="86">
        <f t="shared" si="8"/>
        <v>0.002970086981118733</v>
      </c>
      <c r="F80" s="86">
        <f t="shared" si="6"/>
        <v>0.26506024096385544</v>
      </c>
      <c r="G80" s="59">
        <f t="shared" si="7"/>
        <v>44</v>
      </c>
      <c r="H80" s="59">
        <f t="shared" si="9"/>
        <v>-25</v>
      </c>
    </row>
    <row r="81" spans="1:8" ht="15">
      <c r="A81" s="142" t="s">
        <v>253</v>
      </c>
      <c r="B81" s="58">
        <v>157</v>
      </c>
      <c r="C81" s="59">
        <v>150</v>
      </c>
      <c r="D81" s="57">
        <v>170</v>
      </c>
      <c r="E81" s="86">
        <f t="shared" si="8"/>
        <v>0.0024043561275723076</v>
      </c>
      <c r="F81" s="86">
        <f t="shared" si="6"/>
        <v>0.08280254777070063</v>
      </c>
      <c r="G81" s="59">
        <f t="shared" si="7"/>
        <v>13</v>
      </c>
      <c r="H81" s="59">
        <f t="shared" si="9"/>
        <v>20</v>
      </c>
    </row>
    <row r="82" spans="1:8" ht="15" thickBot="1">
      <c r="A82" s="142" t="s">
        <v>254</v>
      </c>
      <c r="B82" s="58">
        <v>406</v>
      </c>
      <c r="C82" s="59">
        <v>382</v>
      </c>
      <c r="D82" s="57">
        <v>358</v>
      </c>
      <c r="E82" s="86">
        <f t="shared" si="8"/>
        <v>0.005063291139240506</v>
      </c>
      <c r="F82" s="86">
        <f t="shared" si="6"/>
        <v>-0.11822660098522167</v>
      </c>
      <c r="G82" s="59">
        <f t="shared" si="7"/>
        <v>-48</v>
      </c>
      <c r="H82" s="59">
        <f t="shared" si="9"/>
        <v>-24</v>
      </c>
    </row>
    <row r="83" spans="1:9" s="12" customFormat="1" ht="15" thickBot="1">
      <c r="A83" s="143" t="s">
        <v>174</v>
      </c>
      <c r="B83" s="92">
        <v>61847</v>
      </c>
      <c r="C83" s="93">
        <v>76259</v>
      </c>
      <c r="D83" s="117">
        <v>70705</v>
      </c>
      <c r="E83" s="95">
        <f t="shared" si="8"/>
        <v>1</v>
      </c>
      <c r="F83" s="95">
        <f t="shared" si="6"/>
        <v>0.14322440862127508</v>
      </c>
      <c r="G83" s="93">
        <f t="shared" si="7"/>
        <v>8858</v>
      </c>
      <c r="H83" s="93">
        <f t="shared" si="9"/>
        <v>-5554</v>
      </c>
      <c r="I83" s="24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tabSelected="1" workbookViewId="0" topLeftCell="A1">
      <pane ySplit="1" topLeftCell="A71" activePane="bottomLeft" state="frozen"/>
      <selection pane="bottomLeft" activeCell="B85" sqref="B85"/>
    </sheetView>
  </sheetViews>
  <sheetFormatPr defaultColWidth="8.8515625" defaultRowHeight="16.5" customHeight="1"/>
  <cols>
    <col min="1" max="1" width="18.2812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1.421875" style="8" customWidth="1"/>
    <col min="6" max="6" width="31.140625" style="8" customWidth="1"/>
    <col min="7" max="7" width="36.7109375" style="8" customWidth="1"/>
    <col min="8" max="16384" width="8.8515625" style="8" customWidth="1"/>
  </cols>
  <sheetData>
    <row r="1" spans="1:8" ht="55.5" customHeight="1" thickBot="1">
      <c r="A1" s="25" t="s">
        <v>175</v>
      </c>
      <c r="B1" s="4">
        <v>41760</v>
      </c>
      <c r="C1" s="4">
        <v>42095</v>
      </c>
      <c r="D1" s="4">
        <v>42125</v>
      </c>
      <c r="E1" s="1" t="s">
        <v>276</v>
      </c>
      <c r="F1" s="2" t="s">
        <v>294</v>
      </c>
      <c r="G1" s="2" t="s">
        <v>295</v>
      </c>
      <c r="H1" s="2" t="s">
        <v>267</v>
      </c>
    </row>
    <row r="2" spans="1:8" ht="16.5" customHeight="1">
      <c r="A2" s="138" t="s">
        <v>176</v>
      </c>
      <c r="B2" s="81">
        <v>818</v>
      </c>
      <c r="C2" s="82">
        <v>965</v>
      </c>
      <c r="D2" s="129">
        <v>732</v>
      </c>
      <c r="E2" s="85">
        <f>D2/$D$83</f>
        <v>0.024668059580777786</v>
      </c>
      <c r="F2" s="85">
        <f aca="true" t="shared" si="0" ref="F2:F33">(D2-B2)/B2</f>
        <v>-0.10513447432762836</v>
      </c>
      <c r="G2" s="82">
        <f aca="true" t="shared" si="1" ref="G2:G33">D2-B2</f>
        <v>-86</v>
      </c>
      <c r="H2" s="82">
        <f>D2-C2</f>
        <v>-233</v>
      </c>
    </row>
    <row r="3" spans="1:8" ht="16.5" customHeight="1">
      <c r="A3" s="139" t="s">
        <v>177</v>
      </c>
      <c r="B3" s="58">
        <v>224</v>
      </c>
      <c r="C3" s="59">
        <v>113</v>
      </c>
      <c r="D3" s="57">
        <v>83</v>
      </c>
      <c r="E3" s="86">
        <f aca="true" t="shared" si="2" ref="E3:E66">D3/$D$83</f>
        <v>0.002797061400552672</v>
      </c>
      <c r="F3" s="86">
        <f t="shared" si="0"/>
        <v>-0.6294642857142857</v>
      </c>
      <c r="G3" s="59">
        <f t="shared" si="1"/>
        <v>-141</v>
      </c>
      <c r="H3" s="59">
        <f aca="true" t="shared" si="3" ref="H3:H66">D3-C3</f>
        <v>-30</v>
      </c>
    </row>
    <row r="4" spans="1:8" ht="16.5" customHeight="1">
      <c r="A4" s="139" t="s">
        <v>178</v>
      </c>
      <c r="B4" s="58">
        <v>221</v>
      </c>
      <c r="C4" s="59">
        <v>146</v>
      </c>
      <c r="D4" s="57">
        <v>157</v>
      </c>
      <c r="E4" s="86">
        <f t="shared" si="2"/>
        <v>0.005290826986587585</v>
      </c>
      <c r="F4" s="86">
        <f t="shared" si="0"/>
        <v>-0.2895927601809955</v>
      </c>
      <c r="G4" s="59">
        <f t="shared" si="1"/>
        <v>-64</v>
      </c>
      <c r="H4" s="59">
        <f t="shared" si="3"/>
        <v>11</v>
      </c>
    </row>
    <row r="5" spans="1:8" ht="16.5" customHeight="1">
      <c r="A5" s="139" t="s">
        <v>179</v>
      </c>
      <c r="B5" s="58">
        <v>21</v>
      </c>
      <c r="C5" s="59">
        <v>31</v>
      </c>
      <c r="D5" s="57">
        <v>15</v>
      </c>
      <c r="E5" s="86">
        <f t="shared" si="2"/>
        <v>0.0005054930241962661</v>
      </c>
      <c r="F5" s="86">
        <f t="shared" si="0"/>
        <v>-0.2857142857142857</v>
      </c>
      <c r="G5" s="59">
        <f t="shared" si="1"/>
        <v>-6</v>
      </c>
      <c r="H5" s="59">
        <f t="shared" si="3"/>
        <v>-16</v>
      </c>
    </row>
    <row r="6" spans="1:8" ht="16.5" customHeight="1">
      <c r="A6" s="139" t="s">
        <v>180</v>
      </c>
      <c r="B6" s="58">
        <v>87</v>
      </c>
      <c r="C6" s="59">
        <v>50</v>
      </c>
      <c r="D6" s="57">
        <v>69</v>
      </c>
      <c r="E6" s="86">
        <f t="shared" si="2"/>
        <v>0.0023252679113028242</v>
      </c>
      <c r="F6" s="86">
        <f t="shared" si="0"/>
        <v>-0.20689655172413793</v>
      </c>
      <c r="G6" s="59">
        <f t="shared" si="1"/>
        <v>-18</v>
      </c>
      <c r="H6" s="59">
        <f t="shared" si="3"/>
        <v>19</v>
      </c>
    </row>
    <row r="7" spans="1:8" ht="16.5" customHeight="1">
      <c r="A7" s="139" t="s">
        <v>181</v>
      </c>
      <c r="B7" s="58">
        <v>59</v>
      </c>
      <c r="C7" s="59">
        <v>48</v>
      </c>
      <c r="D7" s="57">
        <v>50</v>
      </c>
      <c r="E7" s="86">
        <f t="shared" si="2"/>
        <v>0.001684976747320887</v>
      </c>
      <c r="F7" s="86">
        <f t="shared" si="0"/>
        <v>-0.15254237288135594</v>
      </c>
      <c r="G7" s="59">
        <f t="shared" si="1"/>
        <v>-9</v>
      </c>
      <c r="H7" s="59">
        <f t="shared" si="3"/>
        <v>2</v>
      </c>
    </row>
    <row r="8" spans="1:8" ht="16.5" customHeight="1">
      <c r="A8" s="139" t="s">
        <v>182</v>
      </c>
      <c r="B8" s="58">
        <v>2018</v>
      </c>
      <c r="C8" s="59">
        <v>2498</v>
      </c>
      <c r="D8" s="57">
        <v>2076</v>
      </c>
      <c r="E8" s="86">
        <f t="shared" si="2"/>
        <v>0.06996023454876323</v>
      </c>
      <c r="F8" s="86">
        <f t="shared" si="0"/>
        <v>0.028741328047571853</v>
      </c>
      <c r="G8" s="59">
        <f t="shared" si="1"/>
        <v>58</v>
      </c>
      <c r="H8" s="59">
        <f t="shared" si="3"/>
        <v>-422</v>
      </c>
    </row>
    <row r="9" spans="1:8" ht="16.5" customHeight="1">
      <c r="A9" s="139" t="s">
        <v>183</v>
      </c>
      <c r="B9" s="58">
        <v>842</v>
      </c>
      <c r="C9" s="59">
        <v>887</v>
      </c>
      <c r="D9" s="57">
        <v>756</v>
      </c>
      <c r="E9" s="86">
        <f t="shared" si="2"/>
        <v>0.025476848419491813</v>
      </c>
      <c r="F9" s="86">
        <f t="shared" si="0"/>
        <v>-0.1021377672209026</v>
      </c>
      <c r="G9" s="59">
        <f t="shared" si="1"/>
        <v>-86</v>
      </c>
      <c r="H9" s="59">
        <f t="shared" si="3"/>
        <v>-131</v>
      </c>
    </row>
    <row r="10" spans="1:8" ht="16.5" customHeight="1">
      <c r="A10" s="139" t="s">
        <v>184</v>
      </c>
      <c r="B10" s="58">
        <v>8</v>
      </c>
      <c r="C10" s="59">
        <v>3</v>
      </c>
      <c r="D10" s="57">
        <v>7</v>
      </c>
      <c r="E10" s="86">
        <f t="shared" si="2"/>
        <v>0.00023589674462492417</v>
      </c>
      <c r="F10" s="86">
        <f t="shared" si="0"/>
        <v>-0.125</v>
      </c>
      <c r="G10" s="59">
        <f t="shared" si="1"/>
        <v>-1</v>
      </c>
      <c r="H10" s="59">
        <f t="shared" si="3"/>
        <v>4</v>
      </c>
    </row>
    <row r="11" spans="1:8" ht="16.5" customHeight="1">
      <c r="A11" s="139" t="s">
        <v>185</v>
      </c>
      <c r="B11" s="58">
        <v>120</v>
      </c>
      <c r="C11" s="59">
        <v>134</v>
      </c>
      <c r="D11" s="57">
        <v>178</v>
      </c>
      <c r="E11" s="86">
        <f t="shared" si="2"/>
        <v>0.005998517220462358</v>
      </c>
      <c r="F11" s="86">
        <f t="shared" si="0"/>
        <v>0.48333333333333334</v>
      </c>
      <c r="G11" s="59">
        <f t="shared" si="1"/>
        <v>58</v>
      </c>
      <c r="H11" s="59">
        <f t="shared" si="3"/>
        <v>44</v>
      </c>
    </row>
    <row r="12" spans="1:8" ht="16.5" customHeight="1">
      <c r="A12" s="139" t="s">
        <v>186</v>
      </c>
      <c r="B12" s="58">
        <v>289</v>
      </c>
      <c r="C12" s="59">
        <v>234</v>
      </c>
      <c r="D12" s="57">
        <v>234</v>
      </c>
      <c r="E12" s="86">
        <f t="shared" si="2"/>
        <v>0.00788569117746175</v>
      </c>
      <c r="F12" s="86">
        <f t="shared" si="0"/>
        <v>-0.1903114186851211</v>
      </c>
      <c r="G12" s="59">
        <f t="shared" si="1"/>
        <v>-55</v>
      </c>
      <c r="H12" s="59">
        <f t="shared" si="3"/>
        <v>0</v>
      </c>
    </row>
    <row r="13" spans="1:8" ht="16.5" customHeight="1">
      <c r="A13" s="139" t="s">
        <v>187</v>
      </c>
      <c r="B13" s="58">
        <v>359</v>
      </c>
      <c r="C13" s="59">
        <v>325</v>
      </c>
      <c r="D13" s="57">
        <v>451</v>
      </c>
      <c r="E13" s="86">
        <f t="shared" si="2"/>
        <v>0.015198490260834401</v>
      </c>
      <c r="F13" s="86">
        <f t="shared" si="0"/>
        <v>0.2562674094707521</v>
      </c>
      <c r="G13" s="59">
        <f t="shared" si="1"/>
        <v>92</v>
      </c>
      <c r="H13" s="59">
        <f t="shared" si="3"/>
        <v>126</v>
      </c>
    </row>
    <row r="14" spans="1:8" ht="16.5" customHeight="1">
      <c r="A14" s="139" t="s">
        <v>188</v>
      </c>
      <c r="B14" s="58">
        <v>85</v>
      </c>
      <c r="C14" s="59">
        <v>54</v>
      </c>
      <c r="D14" s="57">
        <v>63</v>
      </c>
      <c r="E14" s="86">
        <f t="shared" si="2"/>
        <v>0.0021230707016243176</v>
      </c>
      <c r="F14" s="86">
        <f t="shared" si="0"/>
        <v>-0.25882352941176473</v>
      </c>
      <c r="G14" s="59">
        <f t="shared" si="1"/>
        <v>-22</v>
      </c>
      <c r="H14" s="59">
        <f t="shared" si="3"/>
        <v>9</v>
      </c>
    </row>
    <row r="15" spans="1:8" ht="16.5" customHeight="1">
      <c r="A15" s="139" t="s">
        <v>189</v>
      </c>
      <c r="B15" s="58">
        <v>90</v>
      </c>
      <c r="C15" s="59">
        <v>112</v>
      </c>
      <c r="D15" s="57">
        <v>91</v>
      </c>
      <c r="E15" s="86">
        <f t="shared" si="2"/>
        <v>0.0030666576801240144</v>
      </c>
      <c r="F15" s="86">
        <f t="shared" si="0"/>
        <v>0.011111111111111112</v>
      </c>
      <c r="G15" s="59">
        <f t="shared" si="1"/>
        <v>1</v>
      </c>
      <c r="H15" s="59">
        <f t="shared" si="3"/>
        <v>-21</v>
      </c>
    </row>
    <row r="16" spans="1:8" ht="16.5" customHeight="1">
      <c r="A16" s="139" t="s">
        <v>190</v>
      </c>
      <c r="B16" s="58">
        <v>6</v>
      </c>
      <c r="C16" s="59">
        <v>6</v>
      </c>
      <c r="D16" s="57">
        <v>19</v>
      </c>
      <c r="E16" s="86">
        <f t="shared" si="2"/>
        <v>0.000640291163981937</v>
      </c>
      <c r="F16" s="86">
        <f t="shared" si="0"/>
        <v>2.1666666666666665</v>
      </c>
      <c r="G16" s="59">
        <f t="shared" si="1"/>
        <v>13</v>
      </c>
      <c r="H16" s="59">
        <f t="shared" si="3"/>
        <v>13</v>
      </c>
    </row>
    <row r="17" spans="1:8" ht="16.5" customHeight="1">
      <c r="A17" s="139" t="s">
        <v>191</v>
      </c>
      <c r="B17" s="58">
        <v>82</v>
      </c>
      <c r="C17" s="59">
        <v>87</v>
      </c>
      <c r="D17" s="57">
        <v>93</v>
      </c>
      <c r="E17" s="86">
        <f t="shared" si="2"/>
        <v>0.00313405675001685</v>
      </c>
      <c r="F17" s="86">
        <f t="shared" si="0"/>
        <v>0.13414634146341464</v>
      </c>
      <c r="G17" s="59">
        <f t="shared" si="1"/>
        <v>11</v>
      </c>
      <c r="H17" s="59">
        <f t="shared" si="3"/>
        <v>6</v>
      </c>
    </row>
    <row r="18" spans="1:8" ht="16.5" customHeight="1">
      <c r="A18" s="139" t="s">
        <v>192</v>
      </c>
      <c r="B18" s="58">
        <v>26</v>
      </c>
      <c r="C18" s="59">
        <v>44</v>
      </c>
      <c r="D18" s="57">
        <v>49</v>
      </c>
      <c r="E18" s="86">
        <f t="shared" si="2"/>
        <v>0.0016512772123744692</v>
      </c>
      <c r="F18" s="86">
        <f t="shared" si="0"/>
        <v>0.8846153846153846</v>
      </c>
      <c r="G18" s="59">
        <f t="shared" si="1"/>
        <v>23</v>
      </c>
      <c r="H18" s="59">
        <f t="shared" si="3"/>
        <v>5</v>
      </c>
    </row>
    <row r="19" spans="1:8" ht="16.5" customHeight="1">
      <c r="A19" s="139" t="s">
        <v>193</v>
      </c>
      <c r="B19" s="58">
        <v>34</v>
      </c>
      <c r="C19" s="59">
        <v>18</v>
      </c>
      <c r="D19" s="57">
        <v>33</v>
      </c>
      <c r="E19" s="86">
        <f t="shared" si="2"/>
        <v>0.0011120846532317854</v>
      </c>
      <c r="F19" s="86">
        <f t="shared" si="0"/>
        <v>-0.029411764705882353</v>
      </c>
      <c r="G19" s="59">
        <f t="shared" si="1"/>
        <v>-1</v>
      </c>
      <c r="H19" s="59">
        <f t="shared" si="3"/>
        <v>15</v>
      </c>
    </row>
    <row r="20" spans="1:8" ht="16.5" customHeight="1">
      <c r="A20" s="139" t="s">
        <v>194</v>
      </c>
      <c r="B20" s="58">
        <v>82</v>
      </c>
      <c r="C20" s="59">
        <v>119</v>
      </c>
      <c r="D20" s="57">
        <v>110</v>
      </c>
      <c r="E20" s="86">
        <f t="shared" si="2"/>
        <v>0.003706948844105951</v>
      </c>
      <c r="F20" s="86">
        <f t="shared" si="0"/>
        <v>0.34146341463414637</v>
      </c>
      <c r="G20" s="59">
        <f t="shared" si="1"/>
        <v>28</v>
      </c>
      <c r="H20" s="59">
        <f t="shared" si="3"/>
        <v>-9</v>
      </c>
    </row>
    <row r="21" spans="1:8" ht="16.5" customHeight="1">
      <c r="A21" s="139" t="s">
        <v>195</v>
      </c>
      <c r="B21" s="58">
        <v>41</v>
      </c>
      <c r="C21" s="59">
        <v>38</v>
      </c>
      <c r="D21" s="57">
        <v>45</v>
      </c>
      <c r="E21" s="86">
        <f t="shared" si="2"/>
        <v>0.0015164790725887983</v>
      </c>
      <c r="F21" s="86">
        <f t="shared" si="0"/>
        <v>0.0975609756097561</v>
      </c>
      <c r="G21" s="59">
        <f t="shared" si="1"/>
        <v>4</v>
      </c>
      <c r="H21" s="59">
        <f t="shared" si="3"/>
        <v>7</v>
      </c>
    </row>
    <row r="22" spans="1:8" ht="16.5" customHeight="1">
      <c r="A22" s="139" t="s">
        <v>196</v>
      </c>
      <c r="B22" s="58">
        <v>1678</v>
      </c>
      <c r="C22" s="59">
        <v>1922</v>
      </c>
      <c r="D22" s="57">
        <v>1971</v>
      </c>
      <c r="E22" s="86">
        <f t="shared" si="2"/>
        <v>0.06642178337938937</v>
      </c>
      <c r="F22" s="86">
        <f t="shared" si="0"/>
        <v>0.17461263408820024</v>
      </c>
      <c r="G22" s="59">
        <f t="shared" si="1"/>
        <v>293</v>
      </c>
      <c r="H22" s="59">
        <f t="shared" si="3"/>
        <v>49</v>
      </c>
    </row>
    <row r="23" spans="1:8" ht="16.5" customHeight="1">
      <c r="A23" s="139" t="s">
        <v>197</v>
      </c>
      <c r="B23" s="58">
        <v>125</v>
      </c>
      <c r="C23" s="59">
        <v>105</v>
      </c>
      <c r="D23" s="57">
        <v>108</v>
      </c>
      <c r="E23" s="86">
        <f t="shared" si="2"/>
        <v>0.0036395497742131157</v>
      </c>
      <c r="F23" s="86">
        <f t="shared" si="0"/>
        <v>-0.136</v>
      </c>
      <c r="G23" s="59">
        <f t="shared" si="1"/>
        <v>-17</v>
      </c>
      <c r="H23" s="59">
        <f t="shared" si="3"/>
        <v>3</v>
      </c>
    </row>
    <row r="24" spans="1:8" ht="16.5" customHeight="1">
      <c r="A24" s="139" t="s">
        <v>198</v>
      </c>
      <c r="B24" s="58">
        <v>80</v>
      </c>
      <c r="C24" s="59">
        <v>33</v>
      </c>
      <c r="D24" s="57">
        <v>29</v>
      </c>
      <c r="E24" s="86">
        <f t="shared" si="2"/>
        <v>0.0009772865134461144</v>
      </c>
      <c r="F24" s="86">
        <f t="shared" si="0"/>
        <v>-0.6375</v>
      </c>
      <c r="G24" s="59">
        <f t="shared" si="1"/>
        <v>-51</v>
      </c>
      <c r="H24" s="59">
        <f t="shared" si="3"/>
        <v>-4</v>
      </c>
    </row>
    <row r="25" spans="1:8" ht="16.5" customHeight="1">
      <c r="A25" s="139" t="s">
        <v>199</v>
      </c>
      <c r="B25" s="58">
        <v>92</v>
      </c>
      <c r="C25" s="59">
        <v>274</v>
      </c>
      <c r="D25" s="57">
        <v>91</v>
      </c>
      <c r="E25" s="86">
        <f t="shared" si="2"/>
        <v>0.0030666576801240144</v>
      </c>
      <c r="F25" s="86">
        <f t="shared" si="0"/>
        <v>-0.010869565217391304</v>
      </c>
      <c r="G25" s="59">
        <f t="shared" si="1"/>
        <v>-1</v>
      </c>
      <c r="H25" s="59">
        <f t="shared" si="3"/>
        <v>-183</v>
      </c>
    </row>
    <row r="26" spans="1:8" ht="16.5" customHeight="1">
      <c r="A26" s="139" t="s">
        <v>200</v>
      </c>
      <c r="B26" s="58">
        <v>395</v>
      </c>
      <c r="C26" s="59">
        <v>464</v>
      </c>
      <c r="D26" s="57">
        <v>412</v>
      </c>
      <c r="E26" s="86">
        <f t="shared" si="2"/>
        <v>0.013884208397924109</v>
      </c>
      <c r="F26" s="86">
        <f t="shared" si="0"/>
        <v>0.043037974683544304</v>
      </c>
      <c r="G26" s="59">
        <f t="shared" si="1"/>
        <v>17</v>
      </c>
      <c r="H26" s="59">
        <f t="shared" si="3"/>
        <v>-52</v>
      </c>
    </row>
    <row r="27" spans="1:8" ht="16.5" customHeight="1">
      <c r="A27" s="139" t="s">
        <v>113</v>
      </c>
      <c r="B27" s="58">
        <v>240</v>
      </c>
      <c r="C27" s="59">
        <v>225</v>
      </c>
      <c r="D27" s="57">
        <v>267</v>
      </c>
      <c r="E27" s="86">
        <f t="shared" si="2"/>
        <v>0.008997775830693536</v>
      </c>
      <c r="F27" s="86">
        <f t="shared" si="0"/>
        <v>0.1125</v>
      </c>
      <c r="G27" s="59">
        <f t="shared" si="1"/>
        <v>27</v>
      </c>
      <c r="H27" s="59">
        <f t="shared" si="3"/>
        <v>42</v>
      </c>
    </row>
    <row r="28" spans="1:8" ht="16.5" customHeight="1">
      <c r="A28" s="139" t="s">
        <v>201</v>
      </c>
      <c r="B28" s="58">
        <v>256</v>
      </c>
      <c r="C28" s="59">
        <v>183</v>
      </c>
      <c r="D28" s="57">
        <v>211</v>
      </c>
      <c r="E28" s="86">
        <f t="shared" si="2"/>
        <v>0.007110601873694143</v>
      </c>
      <c r="F28" s="86">
        <f t="shared" si="0"/>
        <v>-0.17578125</v>
      </c>
      <c r="G28" s="59">
        <f t="shared" si="1"/>
        <v>-45</v>
      </c>
      <c r="H28" s="59">
        <f t="shared" si="3"/>
        <v>28</v>
      </c>
    </row>
    <row r="29" spans="1:8" ht="16.5" customHeight="1">
      <c r="A29" s="139" t="s">
        <v>202</v>
      </c>
      <c r="B29" s="58">
        <v>135</v>
      </c>
      <c r="C29" s="59">
        <v>104</v>
      </c>
      <c r="D29" s="57">
        <v>117</v>
      </c>
      <c r="E29" s="86">
        <f t="shared" si="2"/>
        <v>0.003942845588730875</v>
      </c>
      <c r="F29" s="86">
        <f t="shared" si="0"/>
        <v>-0.13333333333333333</v>
      </c>
      <c r="G29" s="59">
        <f t="shared" si="1"/>
        <v>-18</v>
      </c>
      <c r="H29" s="59">
        <f t="shared" si="3"/>
        <v>13</v>
      </c>
    </row>
    <row r="30" spans="1:8" ht="16.5" customHeight="1">
      <c r="A30" s="139" t="s">
        <v>203</v>
      </c>
      <c r="B30" s="58">
        <v>195</v>
      </c>
      <c r="C30" s="59">
        <v>134</v>
      </c>
      <c r="D30" s="57">
        <v>107</v>
      </c>
      <c r="E30" s="86">
        <f t="shared" si="2"/>
        <v>0.0036058502392666983</v>
      </c>
      <c r="F30" s="86">
        <f t="shared" si="0"/>
        <v>-0.4512820512820513</v>
      </c>
      <c r="G30" s="59">
        <f t="shared" si="1"/>
        <v>-88</v>
      </c>
      <c r="H30" s="59">
        <f t="shared" si="3"/>
        <v>-27</v>
      </c>
    </row>
    <row r="31" spans="1:8" ht="16.5" customHeight="1">
      <c r="A31" s="139" t="s">
        <v>204</v>
      </c>
      <c r="B31" s="58">
        <v>48</v>
      </c>
      <c r="C31" s="59">
        <v>40</v>
      </c>
      <c r="D31" s="57">
        <v>67</v>
      </c>
      <c r="E31" s="86">
        <f t="shared" si="2"/>
        <v>0.0022578688414099887</v>
      </c>
      <c r="F31" s="86">
        <f t="shared" si="0"/>
        <v>0.3958333333333333</v>
      </c>
      <c r="G31" s="59">
        <f t="shared" si="1"/>
        <v>19</v>
      </c>
      <c r="H31" s="59">
        <f t="shared" si="3"/>
        <v>27</v>
      </c>
    </row>
    <row r="32" spans="1:8" ht="16.5" customHeight="1">
      <c r="A32" s="139" t="s">
        <v>205</v>
      </c>
      <c r="B32" s="58">
        <v>103</v>
      </c>
      <c r="C32" s="59">
        <v>71</v>
      </c>
      <c r="D32" s="57">
        <v>112</v>
      </c>
      <c r="E32" s="86">
        <f t="shared" si="2"/>
        <v>0.0037743479139987868</v>
      </c>
      <c r="F32" s="86">
        <f t="shared" si="0"/>
        <v>0.08737864077669903</v>
      </c>
      <c r="G32" s="59">
        <f t="shared" si="1"/>
        <v>9</v>
      </c>
      <c r="H32" s="59">
        <f t="shared" si="3"/>
        <v>41</v>
      </c>
    </row>
    <row r="33" spans="1:8" ht="16.5" customHeight="1">
      <c r="A33" s="139" t="s">
        <v>206</v>
      </c>
      <c r="B33" s="58">
        <v>288</v>
      </c>
      <c r="C33" s="59">
        <v>303</v>
      </c>
      <c r="D33" s="57">
        <v>222</v>
      </c>
      <c r="E33" s="86">
        <f t="shared" si="2"/>
        <v>0.007481296758104738</v>
      </c>
      <c r="F33" s="86">
        <f t="shared" si="0"/>
        <v>-0.22916666666666666</v>
      </c>
      <c r="G33" s="59">
        <f t="shared" si="1"/>
        <v>-66</v>
      </c>
      <c r="H33" s="59">
        <f t="shared" si="3"/>
        <v>-81</v>
      </c>
    </row>
    <row r="34" spans="1:8" ht="16.5" customHeight="1">
      <c r="A34" s="139" t="s">
        <v>207</v>
      </c>
      <c r="B34" s="58">
        <v>687</v>
      </c>
      <c r="C34" s="59">
        <v>900</v>
      </c>
      <c r="D34" s="57">
        <v>926</v>
      </c>
      <c r="E34" s="86">
        <f t="shared" si="2"/>
        <v>0.031205769360382826</v>
      </c>
      <c r="F34" s="86">
        <f aca="true" t="shared" si="4" ref="F34:F65">(D34-B34)/B34</f>
        <v>0.34788937409024745</v>
      </c>
      <c r="G34" s="59">
        <f aca="true" t="shared" si="5" ref="G34:G65">D34-B34</f>
        <v>239</v>
      </c>
      <c r="H34" s="59">
        <f t="shared" si="3"/>
        <v>26</v>
      </c>
    </row>
    <row r="35" spans="1:8" ht="16.5" customHeight="1">
      <c r="A35" s="139" t="s">
        <v>208</v>
      </c>
      <c r="B35" s="58">
        <v>126</v>
      </c>
      <c r="C35" s="59">
        <v>79</v>
      </c>
      <c r="D35" s="57">
        <v>82</v>
      </c>
      <c r="E35" s="86">
        <f t="shared" si="2"/>
        <v>0.002763361865606255</v>
      </c>
      <c r="F35" s="86">
        <f t="shared" si="4"/>
        <v>-0.3492063492063492</v>
      </c>
      <c r="G35" s="59">
        <f t="shared" si="5"/>
        <v>-44</v>
      </c>
      <c r="H35" s="59">
        <f t="shared" si="3"/>
        <v>3</v>
      </c>
    </row>
    <row r="36" spans="1:8" ht="16.5" customHeight="1">
      <c r="A36" s="139" t="s">
        <v>209</v>
      </c>
      <c r="B36" s="58">
        <v>36</v>
      </c>
      <c r="C36" s="59">
        <v>32</v>
      </c>
      <c r="D36" s="57">
        <v>47</v>
      </c>
      <c r="E36" s="86">
        <f t="shared" si="2"/>
        <v>0.0015838781424816338</v>
      </c>
      <c r="F36" s="86">
        <f t="shared" si="4"/>
        <v>0.3055555555555556</v>
      </c>
      <c r="G36" s="59">
        <f t="shared" si="5"/>
        <v>11</v>
      </c>
      <c r="H36" s="59">
        <f t="shared" si="3"/>
        <v>15</v>
      </c>
    </row>
    <row r="37" spans="1:8" ht="16.5" customHeight="1">
      <c r="A37" s="139" t="s">
        <v>210</v>
      </c>
      <c r="B37" s="58">
        <v>5</v>
      </c>
      <c r="C37" s="59">
        <v>11</v>
      </c>
      <c r="D37" s="57">
        <v>6</v>
      </c>
      <c r="E37" s="86">
        <f t="shared" si="2"/>
        <v>0.00020219720967850643</v>
      </c>
      <c r="F37" s="86">
        <f t="shared" si="4"/>
        <v>0.2</v>
      </c>
      <c r="G37" s="59">
        <f t="shared" si="5"/>
        <v>1</v>
      </c>
      <c r="H37" s="59">
        <f t="shared" si="3"/>
        <v>-5</v>
      </c>
    </row>
    <row r="38" spans="1:8" ht="16.5" customHeight="1">
      <c r="A38" s="139" t="s">
        <v>211</v>
      </c>
      <c r="B38" s="58">
        <v>319</v>
      </c>
      <c r="C38" s="59">
        <v>270</v>
      </c>
      <c r="D38" s="57">
        <v>213</v>
      </c>
      <c r="E38" s="86">
        <f t="shared" si="2"/>
        <v>0.007178000943586979</v>
      </c>
      <c r="F38" s="86">
        <f t="shared" si="4"/>
        <v>-0.3322884012539185</v>
      </c>
      <c r="G38" s="59">
        <f t="shared" si="5"/>
        <v>-106</v>
      </c>
      <c r="H38" s="59">
        <f t="shared" si="3"/>
        <v>-57</v>
      </c>
    </row>
    <row r="39" spans="1:8" ht="16.5" customHeight="1">
      <c r="A39" s="139" t="s">
        <v>212</v>
      </c>
      <c r="B39" s="58">
        <v>7</v>
      </c>
      <c r="C39" s="59">
        <v>25</v>
      </c>
      <c r="D39" s="57">
        <v>16</v>
      </c>
      <c r="E39" s="86">
        <f t="shared" si="2"/>
        <v>0.0005391925591426838</v>
      </c>
      <c r="F39" s="86">
        <f t="shared" si="4"/>
        <v>1.2857142857142858</v>
      </c>
      <c r="G39" s="59">
        <f t="shared" si="5"/>
        <v>9</v>
      </c>
      <c r="H39" s="59">
        <f t="shared" si="3"/>
        <v>-9</v>
      </c>
    </row>
    <row r="40" spans="1:8" ht="16.5" customHeight="1">
      <c r="A40" s="139" t="s">
        <v>213</v>
      </c>
      <c r="B40" s="58">
        <v>80</v>
      </c>
      <c r="C40" s="59">
        <v>116</v>
      </c>
      <c r="D40" s="57">
        <v>72</v>
      </c>
      <c r="E40" s="86">
        <f t="shared" si="2"/>
        <v>0.002426366516142077</v>
      </c>
      <c r="F40" s="86">
        <f t="shared" si="4"/>
        <v>-0.1</v>
      </c>
      <c r="G40" s="59">
        <f t="shared" si="5"/>
        <v>-8</v>
      </c>
      <c r="H40" s="59">
        <f t="shared" si="3"/>
        <v>-44</v>
      </c>
    </row>
    <row r="41" spans="1:8" ht="16.5" customHeight="1">
      <c r="A41" s="139" t="s">
        <v>214</v>
      </c>
      <c r="B41" s="58">
        <v>9432</v>
      </c>
      <c r="C41" s="59">
        <v>10383</v>
      </c>
      <c r="D41" s="57">
        <v>9815</v>
      </c>
      <c r="E41" s="86">
        <f t="shared" si="2"/>
        <v>0.33076093549909014</v>
      </c>
      <c r="F41" s="86">
        <f t="shared" si="4"/>
        <v>0.04060644614079729</v>
      </c>
      <c r="G41" s="59">
        <f t="shared" si="5"/>
        <v>383</v>
      </c>
      <c r="H41" s="59">
        <f t="shared" si="3"/>
        <v>-568</v>
      </c>
    </row>
    <row r="42" spans="1:8" ht="16.5" customHeight="1">
      <c r="A42" s="139" t="s">
        <v>215</v>
      </c>
      <c r="B42" s="58">
        <v>2212</v>
      </c>
      <c r="C42" s="59">
        <v>2559</v>
      </c>
      <c r="D42" s="57">
        <v>2052</v>
      </c>
      <c r="E42" s="86">
        <f t="shared" si="2"/>
        <v>0.0691514457100492</v>
      </c>
      <c r="F42" s="86">
        <f t="shared" si="4"/>
        <v>-0.07233273056057866</v>
      </c>
      <c r="G42" s="59">
        <f t="shared" si="5"/>
        <v>-160</v>
      </c>
      <c r="H42" s="59">
        <f t="shared" si="3"/>
        <v>-507</v>
      </c>
    </row>
    <row r="43" spans="1:8" ht="16.5" customHeight="1">
      <c r="A43" s="139" t="s">
        <v>216</v>
      </c>
      <c r="B43" s="58">
        <v>196</v>
      </c>
      <c r="C43" s="59">
        <v>198</v>
      </c>
      <c r="D43" s="57">
        <v>345</v>
      </c>
      <c r="E43" s="86">
        <f t="shared" si="2"/>
        <v>0.01162633955651412</v>
      </c>
      <c r="F43" s="86">
        <f t="shared" si="4"/>
        <v>0.7602040816326531</v>
      </c>
      <c r="G43" s="59">
        <f t="shared" si="5"/>
        <v>149</v>
      </c>
      <c r="H43" s="59">
        <f t="shared" si="3"/>
        <v>147</v>
      </c>
    </row>
    <row r="44" spans="1:8" ht="16.5" customHeight="1">
      <c r="A44" s="139" t="s">
        <v>217</v>
      </c>
      <c r="B44" s="58">
        <v>64</v>
      </c>
      <c r="C44" s="59">
        <v>70</v>
      </c>
      <c r="D44" s="57">
        <v>61</v>
      </c>
      <c r="E44" s="86">
        <f t="shared" si="2"/>
        <v>0.002055671631731482</v>
      </c>
      <c r="F44" s="86">
        <f t="shared" si="4"/>
        <v>-0.046875</v>
      </c>
      <c r="G44" s="59">
        <f t="shared" si="5"/>
        <v>-3</v>
      </c>
      <c r="H44" s="59">
        <f t="shared" si="3"/>
        <v>-9</v>
      </c>
    </row>
    <row r="45" spans="1:8" ht="16.5" customHeight="1">
      <c r="A45" s="139" t="s">
        <v>218</v>
      </c>
      <c r="B45" s="58">
        <v>52</v>
      </c>
      <c r="C45" s="59">
        <v>74</v>
      </c>
      <c r="D45" s="57">
        <v>66</v>
      </c>
      <c r="E45" s="86">
        <f t="shared" si="2"/>
        <v>0.002224169306463571</v>
      </c>
      <c r="F45" s="86">
        <f t="shared" si="4"/>
        <v>0.2692307692307692</v>
      </c>
      <c r="G45" s="59">
        <f t="shared" si="5"/>
        <v>14</v>
      </c>
      <c r="H45" s="59">
        <f t="shared" si="3"/>
        <v>-8</v>
      </c>
    </row>
    <row r="46" spans="1:8" ht="16.5" customHeight="1">
      <c r="A46" s="139" t="s">
        <v>219</v>
      </c>
      <c r="B46" s="58">
        <v>35</v>
      </c>
      <c r="C46" s="59">
        <v>16</v>
      </c>
      <c r="D46" s="57">
        <v>24</v>
      </c>
      <c r="E46" s="86">
        <f t="shared" si="2"/>
        <v>0.0008087888387140257</v>
      </c>
      <c r="F46" s="86">
        <f t="shared" si="4"/>
        <v>-0.3142857142857143</v>
      </c>
      <c r="G46" s="59">
        <f t="shared" si="5"/>
        <v>-11</v>
      </c>
      <c r="H46" s="59">
        <f t="shared" si="3"/>
        <v>8</v>
      </c>
    </row>
    <row r="47" spans="1:8" ht="16.5" customHeight="1">
      <c r="A47" s="139" t="s">
        <v>220</v>
      </c>
      <c r="B47" s="58">
        <v>50</v>
      </c>
      <c r="C47" s="59">
        <v>57</v>
      </c>
      <c r="D47" s="57">
        <v>49</v>
      </c>
      <c r="E47" s="86">
        <f t="shared" si="2"/>
        <v>0.0016512772123744692</v>
      </c>
      <c r="F47" s="86">
        <f t="shared" si="4"/>
        <v>-0.02</v>
      </c>
      <c r="G47" s="59">
        <f t="shared" si="5"/>
        <v>-1</v>
      </c>
      <c r="H47" s="59">
        <f t="shared" si="3"/>
        <v>-8</v>
      </c>
    </row>
    <row r="48" spans="1:8" ht="16.5" customHeight="1">
      <c r="A48" s="139" t="s">
        <v>221</v>
      </c>
      <c r="B48" s="58">
        <v>400</v>
      </c>
      <c r="C48" s="59">
        <v>515</v>
      </c>
      <c r="D48" s="57">
        <v>483</v>
      </c>
      <c r="E48" s="86">
        <f t="shared" si="2"/>
        <v>0.016276875379119767</v>
      </c>
      <c r="F48" s="86">
        <f t="shared" si="4"/>
        <v>0.2075</v>
      </c>
      <c r="G48" s="59">
        <f t="shared" si="5"/>
        <v>83</v>
      </c>
      <c r="H48" s="59">
        <f t="shared" si="3"/>
        <v>-32</v>
      </c>
    </row>
    <row r="49" spans="1:8" ht="16.5" customHeight="1">
      <c r="A49" s="139" t="s">
        <v>223</v>
      </c>
      <c r="B49" s="58">
        <v>15</v>
      </c>
      <c r="C49" s="59">
        <v>14</v>
      </c>
      <c r="D49" s="57">
        <v>13</v>
      </c>
      <c r="E49" s="86">
        <f t="shared" si="2"/>
        <v>0.0004380939543034306</v>
      </c>
      <c r="F49" s="86">
        <f t="shared" si="4"/>
        <v>-0.13333333333333333</v>
      </c>
      <c r="G49" s="59">
        <f t="shared" si="5"/>
        <v>-2</v>
      </c>
      <c r="H49" s="59">
        <f t="shared" si="3"/>
        <v>-1</v>
      </c>
    </row>
    <row r="50" spans="1:8" ht="16.5" customHeight="1">
      <c r="A50" s="139" t="s">
        <v>131</v>
      </c>
      <c r="B50" s="58">
        <v>94</v>
      </c>
      <c r="C50" s="59">
        <v>59</v>
      </c>
      <c r="D50" s="57">
        <v>67</v>
      </c>
      <c r="E50" s="86">
        <f t="shared" si="2"/>
        <v>0.0022578688414099887</v>
      </c>
      <c r="F50" s="86">
        <f t="shared" si="4"/>
        <v>-0.2872340425531915</v>
      </c>
      <c r="G50" s="59">
        <f t="shared" si="5"/>
        <v>-27</v>
      </c>
      <c r="H50" s="59">
        <f t="shared" si="3"/>
        <v>8</v>
      </c>
    </row>
    <row r="51" spans="1:8" ht="16.5" customHeight="1">
      <c r="A51" s="139" t="s">
        <v>224</v>
      </c>
      <c r="B51" s="58">
        <v>192</v>
      </c>
      <c r="C51" s="59">
        <v>133</v>
      </c>
      <c r="D51" s="57">
        <v>157</v>
      </c>
      <c r="E51" s="86">
        <f t="shared" si="2"/>
        <v>0.005290826986587585</v>
      </c>
      <c r="F51" s="86">
        <f t="shared" si="4"/>
        <v>-0.18229166666666666</v>
      </c>
      <c r="G51" s="59">
        <f t="shared" si="5"/>
        <v>-35</v>
      </c>
      <c r="H51" s="59">
        <f t="shared" si="3"/>
        <v>24</v>
      </c>
    </row>
    <row r="52" spans="1:8" ht="16.5" customHeight="1">
      <c r="A52" s="139" t="s">
        <v>222</v>
      </c>
      <c r="B52" s="58">
        <v>35</v>
      </c>
      <c r="C52" s="59">
        <v>63</v>
      </c>
      <c r="D52" s="57">
        <v>51</v>
      </c>
      <c r="E52" s="86">
        <f t="shared" si="2"/>
        <v>0.0017186762822673047</v>
      </c>
      <c r="F52" s="86">
        <f t="shared" si="4"/>
        <v>0.45714285714285713</v>
      </c>
      <c r="G52" s="59">
        <f t="shared" si="5"/>
        <v>16</v>
      </c>
      <c r="H52" s="59">
        <f t="shared" si="3"/>
        <v>-12</v>
      </c>
    </row>
    <row r="53" spans="1:8" ht="16.5" customHeight="1">
      <c r="A53" s="139" t="s">
        <v>225</v>
      </c>
      <c r="B53" s="58">
        <v>979</v>
      </c>
      <c r="C53" s="59">
        <v>1156</v>
      </c>
      <c r="D53" s="57">
        <v>1089</v>
      </c>
      <c r="E53" s="86">
        <f t="shared" si="2"/>
        <v>0.036698793556648915</v>
      </c>
      <c r="F53" s="86">
        <f t="shared" si="4"/>
        <v>0.11235955056179775</v>
      </c>
      <c r="G53" s="59">
        <f t="shared" si="5"/>
        <v>110</v>
      </c>
      <c r="H53" s="59">
        <f t="shared" si="3"/>
        <v>-67</v>
      </c>
    </row>
    <row r="54" spans="1:8" ht="16.5" customHeight="1">
      <c r="A54" s="139" t="s">
        <v>226</v>
      </c>
      <c r="B54" s="58">
        <v>330</v>
      </c>
      <c r="C54" s="59">
        <v>355</v>
      </c>
      <c r="D54" s="57">
        <v>318</v>
      </c>
      <c r="E54" s="86">
        <f t="shared" si="2"/>
        <v>0.010716452112960842</v>
      </c>
      <c r="F54" s="86">
        <f t="shared" si="4"/>
        <v>-0.03636363636363636</v>
      </c>
      <c r="G54" s="59">
        <f t="shared" si="5"/>
        <v>-12</v>
      </c>
      <c r="H54" s="59">
        <f t="shared" si="3"/>
        <v>-37</v>
      </c>
    </row>
    <row r="55" spans="1:8" ht="16.5" customHeight="1">
      <c r="A55" s="139" t="s">
        <v>227</v>
      </c>
      <c r="B55" s="58">
        <v>381</v>
      </c>
      <c r="C55" s="59">
        <v>107</v>
      </c>
      <c r="D55" s="57">
        <v>172</v>
      </c>
      <c r="E55" s="86">
        <f t="shared" si="2"/>
        <v>0.005796320010783851</v>
      </c>
      <c r="F55" s="86">
        <f t="shared" si="4"/>
        <v>-0.5485564304461942</v>
      </c>
      <c r="G55" s="59">
        <f t="shared" si="5"/>
        <v>-209</v>
      </c>
      <c r="H55" s="59">
        <f t="shared" si="3"/>
        <v>65</v>
      </c>
    </row>
    <row r="56" spans="1:8" ht="16.5" customHeight="1">
      <c r="A56" s="139" t="s">
        <v>228</v>
      </c>
      <c r="B56" s="58">
        <v>156</v>
      </c>
      <c r="C56" s="59">
        <v>339</v>
      </c>
      <c r="D56" s="57">
        <v>195</v>
      </c>
      <c r="E56" s="86">
        <f t="shared" si="2"/>
        <v>0.006571409314551459</v>
      </c>
      <c r="F56" s="86">
        <f t="shared" si="4"/>
        <v>0.25</v>
      </c>
      <c r="G56" s="59">
        <f t="shared" si="5"/>
        <v>39</v>
      </c>
      <c r="H56" s="59">
        <f t="shared" si="3"/>
        <v>-144</v>
      </c>
    </row>
    <row r="57" spans="1:8" ht="16.5" customHeight="1">
      <c r="A57" s="139" t="s">
        <v>229</v>
      </c>
      <c r="B57" s="58">
        <v>565</v>
      </c>
      <c r="C57" s="59">
        <v>537</v>
      </c>
      <c r="D57" s="57">
        <v>388</v>
      </c>
      <c r="E57" s="86">
        <f t="shared" si="2"/>
        <v>0.013075419559210082</v>
      </c>
      <c r="F57" s="86">
        <f t="shared" si="4"/>
        <v>-0.31327433628318585</v>
      </c>
      <c r="G57" s="59">
        <f t="shared" si="5"/>
        <v>-177</v>
      </c>
      <c r="H57" s="59">
        <f t="shared" si="3"/>
        <v>-149</v>
      </c>
    </row>
    <row r="58" spans="1:8" ht="16.5" customHeight="1">
      <c r="A58" s="139" t="s">
        <v>230</v>
      </c>
      <c r="B58" s="58">
        <v>70</v>
      </c>
      <c r="C58" s="59">
        <v>85</v>
      </c>
      <c r="D58" s="57">
        <v>96</v>
      </c>
      <c r="E58" s="86">
        <f t="shared" si="2"/>
        <v>0.003235155354856103</v>
      </c>
      <c r="F58" s="86">
        <f t="shared" si="4"/>
        <v>0.37142857142857144</v>
      </c>
      <c r="G58" s="59">
        <f t="shared" si="5"/>
        <v>26</v>
      </c>
      <c r="H58" s="59">
        <f t="shared" si="3"/>
        <v>11</v>
      </c>
    </row>
    <row r="59" spans="1:8" ht="16.5" customHeight="1">
      <c r="A59" s="139" t="s">
        <v>231</v>
      </c>
      <c r="B59" s="58">
        <v>487</v>
      </c>
      <c r="C59" s="59">
        <v>500</v>
      </c>
      <c r="D59" s="57">
        <v>422</v>
      </c>
      <c r="E59" s="86">
        <f t="shared" si="2"/>
        <v>0.014221203747388287</v>
      </c>
      <c r="F59" s="86">
        <f t="shared" si="4"/>
        <v>-0.13347022587268995</v>
      </c>
      <c r="G59" s="59">
        <f t="shared" si="5"/>
        <v>-65</v>
      </c>
      <c r="H59" s="59">
        <f t="shared" si="3"/>
        <v>-78</v>
      </c>
    </row>
    <row r="60" spans="1:8" ht="16.5" customHeight="1">
      <c r="A60" s="139" t="s">
        <v>232</v>
      </c>
      <c r="B60" s="58">
        <v>238</v>
      </c>
      <c r="C60" s="59">
        <v>215</v>
      </c>
      <c r="D60" s="57">
        <v>197</v>
      </c>
      <c r="E60" s="86">
        <f t="shared" si="2"/>
        <v>0.0066388083844442945</v>
      </c>
      <c r="F60" s="86">
        <f t="shared" si="4"/>
        <v>-0.1722689075630252</v>
      </c>
      <c r="G60" s="59">
        <f t="shared" si="5"/>
        <v>-41</v>
      </c>
      <c r="H60" s="59">
        <f t="shared" si="3"/>
        <v>-18</v>
      </c>
    </row>
    <row r="61" spans="1:8" ht="16.5" customHeight="1">
      <c r="A61" s="139" t="s">
        <v>233</v>
      </c>
      <c r="B61" s="58">
        <v>43</v>
      </c>
      <c r="C61" s="59">
        <v>24</v>
      </c>
      <c r="D61" s="57">
        <v>17</v>
      </c>
      <c r="E61" s="86">
        <f t="shared" si="2"/>
        <v>0.0005728920940891016</v>
      </c>
      <c r="F61" s="86">
        <f t="shared" si="4"/>
        <v>-0.6046511627906976</v>
      </c>
      <c r="G61" s="59">
        <f t="shared" si="5"/>
        <v>-26</v>
      </c>
      <c r="H61" s="59">
        <f t="shared" si="3"/>
        <v>-7</v>
      </c>
    </row>
    <row r="62" spans="1:8" ht="16.5" customHeight="1">
      <c r="A62" s="139" t="s">
        <v>234</v>
      </c>
      <c r="B62" s="58">
        <v>60</v>
      </c>
      <c r="C62" s="59">
        <v>69</v>
      </c>
      <c r="D62" s="57">
        <v>92</v>
      </c>
      <c r="E62" s="86">
        <f t="shared" si="2"/>
        <v>0.003100357215070432</v>
      </c>
      <c r="F62" s="86">
        <f t="shared" si="4"/>
        <v>0.5333333333333333</v>
      </c>
      <c r="G62" s="59">
        <f t="shared" si="5"/>
        <v>32</v>
      </c>
      <c r="H62" s="59">
        <f t="shared" si="3"/>
        <v>23</v>
      </c>
    </row>
    <row r="63" spans="1:8" ht="16.5" customHeight="1">
      <c r="A63" s="139" t="s">
        <v>235</v>
      </c>
      <c r="B63" s="58">
        <v>47</v>
      </c>
      <c r="C63" s="59">
        <v>46</v>
      </c>
      <c r="D63" s="57">
        <v>64</v>
      </c>
      <c r="E63" s="86">
        <f t="shared" si="2"/>
        <v>0.0021567702365707354</v>
      </c>
      <c r="F63" s="86">
        <f t="shared" si="4"/>
        <v>0.3617021276595745</v>
      </c>
      <c r="G63" s="59">
        <f t="shared" si="5"/>
        <v>17</v>
      </c>
      <c r="H63" s="59">
        <f t="shared" si="3"/>
        <v>18</v>
      </c>
    </row>
    <row r="64" spans="1:8" ht="16.5" customHeight="1">
      <c r="A64" s="139" t="s">
        <v>236</v>
      </c>
      <c r="B64" s="58">
        <v>218</v>
      </c>
      <c r="C64" s="59">
        <v>158</v>
      </c>
      <c r="D64" s="57">
        <v>179</v>
      </c>
      <c r="E64" s="86">
        <f t="shared" si="2"/>
        <v>0.006032216755408775</v>
      </c>
      <c r="F64" s="86">
        <f t="shared" si="4"/>
        <v>-0.17889908256880735</v>
      </c>
      <c r="G64" s="59">
        <f t="shared" si="5"/>
        <v>-39</v>
      </c>
      <c r="H64" s="59">
        <f t="shared" si="3"/>
        <v>21</v>
      </c>
    </row>
    <row r="65" spans="1:8" ht="16.5" customHeight="1">
      <c r="A65" s="139" t="s">
        <v>237</v>
      </c>
      <c r="B65" s="58">
        <v>96</v>
      </c>
      <c r="C65" s="59">
        <v>97</v>
      </c>
      <c r="D65" s="57">
        <v>92</v>
      </c>
      <c r="E65" s="86">
        <f t="shared" si="2"/>
        <v>0.003100357215070432</v>
      </c>
      <c r="F65" s="86">
        <f t="shared" si="4"/>
        <v>-0.041666666666666664</v>
      </c>
      <c r="G65" s="59">
        <f t="shared" si="5"/>
        <v>-4</v>
      </c>
      <c r="H65" s="59">
        <f t="shared" si="3"/>
        <v>-5</v>
      </c>
    </row>
    <row r="66" spans="1:8" ht="16.5" customHeight="1">
      <c r="A66" s="139" t="s">
        <v>238</v>
      </c>
      <c r="B66" s="58">
        <v>65</v>
      </c>
      <c r="C66" s="59">
        <v>78</v>
      </c>
      <c r="D66" s="57">
        <v>77</v>
      </c>
      <c r="E66" s="86">
        <f t="shared" si="2"/>
        <v>0.002594864190874166</v>
      </c>
      <c r="F66" s="86">
        <f aca="true" t="shared" si="6" ref="F66:F83">(D66-B66)/B66</f>
        <v>0.18461538461538463</v>
      </c>
      <c r="G66" s="59">
        <f aca="true" t="shared" si="7" ref="G66:G83">D66-B66</f>
        <v>12</v>
      </c>
      <c r="H66" s="59">
        <f t="shared" si="3"/>
        <v>-1</v>
      </c>
    </row>
    <row r="67" spans="1:8" ht="16.5" customHeight="1">
      <c r="A67" s="139" t="s">
        <v>239</v>
      </c>
      <c r="B67" s="58">
        <v>312</v>
      </c>
      <c r="C67" s="59">
        <v>361</v>
      </c>
      <c r="D67" s="57">
        <v>308</v>
      </c>
      <c r="E67" s="86">
        <f aca="true" t="shared" si="8" ref="E67:E83">D67/$D$83</f>
        <v>0.010379456763496664</v>
      </c>
      <c r="F67" s="86">
        <f t="shared" si="6"/>
        <v>-0.01282051282051282</v>
      </c>
      <c r="G67" s="59">
        <f t="shared" si="7"/>
        <v>-4</v>
      </c>
      <c r="H67" s="59">
        <f aca="true" t="shared" si="9" ref="H67:H83">D67-C67</f>
        <v>-53</v>
      </c>
    </row>
    <row r="68" spans="1:8" ht="16.5" customHeight="1">
      <c r="A68" s="139" t="s">
        <v>240</v>
      </c>
      <c r="B68" s="58">
        <v>404</v>
      </c>
      <c r="C68" s="59">
        <v>358</v>
      </c>
      <c r="D68" s="57">
        <v>333</v>
      </c>
      <c r="E68" s="86">
        <f t="shared" si="8"/>
        <v>0.011221945137157107</v>
      </c>
      <c r="F68" s="86">
        <f t="shared" si="6"/>
        <v>-0.17574257425742573</v>
      </c>
      <c r="G68" s="59">
        <f t="shared" si="7"/>
        <v>-71</v>
      </c>
      <c r="H68" s="59">
        <f t="shared" si="9"/>
        <v>-25</v>
      </c>
    </row>
    <row r="69" spans="1:8" ht="16.5" customHeight="1">
      <c r="A69" s="139" t="s">
        <v>241</v>
      </c>
      <c r="B69" s="58">
        <v>50</v>
      </c>
      <c r="C69" s="59">
        <v>35</v>
      </c>
      <c r="D69" s="57">
        <v>32</v>
      </c>
      <c r="E69" s="86">
        <f t="shared" si="8"/>
        <v>0.0010783851182853677</v>
      </c>
      <c r="F69" s="86">
        <f t="shared" si="6"/>
        <v>-0.36</v>
      </c>
      <c r="G69" s="59">
        <f t="shared" si="7"/>
        <v>-18</v>
      </c>
      <c r="H69" s="59">
        <f t="shared" si="9"/>
        <v>-3</v>
      </c>
    </row>
    <row r="70" spans="1:8" ht="16.5" customHeight="1">
      <c r="A70" s="139" t="s">
        <v>242</v>
      </c>
      <c r="B70" s="58">
        <v>47</v>
      </c>
      <c r="C70" s="59">
        <v>45</v>
      </c>
      <c r="D70" s="57">
        <v>31</v>
      </c>
      <c r="E70" s="86">
        <f t="shared" si="8"/>
        <v>0.00104468558333895</v>
      </c>
      <c r="F70" s="86">
        <f t="shared" si="6"/>
        <v>-0.3404255319148936</v>
      </c>
      <c r="G70" s="59">
        <f t="shared" si="7"/>
        <v>-16</v>
      </c>
      <c r="H70" s="59">
        <f t="shared" si="9"/>
        <v>-14</v>
      </c>
    </row>
    <row r="71" spans="1:8" ht="16.5" customHeight="1">
      <c r="A71" s="139" t="s">
        <v>243</v>
      </c>
      <c r="B71" s="58">
        <v>104</v>
      </c>
      <c r="C71" s="59">
        <v>93</v>
      </c>
      <c r="D71" s="57">
        <v>97</v>
      </c>
      <c r="E71" s="86">
        <f t="shared" si="8"/>
        <v>0.0032688548898025206</v>
      </c>
      <c r="F71" s="86">
        <f t="shared" si="6"/>
        <v>-0.0673076923076923</v>
      </c>
      <c r="G71" s="59">
        <f t="shared" si="7"/>
        <v>-7</v>
      </c>
      <c r="H71" s="59">
        <f t="shared" si="9"/>
        <v>4</v>
      </c>
    </row>
    <row r="72" spans="1:8" ht="16.5" customHeight="1">
      <c r="A72" s="139" t="s">
        <v>244</v>
      </c>
      <c r="B72" s="58">
        <v>136</v>
      </c>
      <c r="C72" s="59">
        <v>137</v>
      </c>
      <c r="D72" s="57">
        <v>159</v>
      </c>
      <c r="E72" s="86">
        <f t="shared" si="8"/>
        <v>0.005358226056480421</v>
      </c>
      <c r="F72" s="86">
        <f t="shared" si="6"/>
        <v>0.16911764705882354</v>
      </c>
      <c r="G72" s="59">
        <f t="shared" si="7"/>
        <v>23</v>
      </c>
      <c r="H72" s="59">
        <f t="shared" si="9"/>
        <v>22</v>
      </c>
    </row>
    <row r="73" spans="1:8" ht="16.5" customHeight="1">
      <c r="A73" s="139" t="s">
        <v>245</v>
      </c>
      <c r="B73" s="58">
        <v>30</v>
      </c>
      <c r="C73" s="59">
        <v>32</v>
      </c>
      <c r="D73" s="57">
        <v>53</v>
      </c>
      <c r="E73" s="86">
        <f t="shared" si="8"/>
        <v>0.0017860753521601403</v>
      </c>
      <c r="F73" s="86">
        <f t="shared" si="6"/>
        <v>0.7666666666666667</v>
      </c>
      <c r="G73" s="59">
        <f t="shared" si="7"/>
        <v>23</v>
      </c>
      <c r="H73" s="59">
        <f t="shared" si="9"/>
        <v>21</v>
      </c>
    </row>
    <row r="74" spans="1:8" ht="16.5" customHeight="1">
      <c r="A74" s="139" t="s">
        <v>246</v>
      </c>
      <c r="B74" s="58">
        <v>565</v>
      </c>
      <c r="C74" s="59">
        <v>794</v>
      </c>
      <c r="D74" s="57">
        <v>778</v>
      </c>
      <c r="E74" s="86">
        <f t="shared" si="8"/>
        <v>0.026218238188313002</v>
      </c>
      <c r="F74" s="86">
        <f t="shared" si="6"/>
        <v>0.3769911504424779</v>
      </c>
      <c r="G74" s="59">
        <f t="shared" si="7"/>
        <v>213</v>
      </c>
      <c r="H74" s="59">
        <f t="shared" si="9"/>
        <v>-16</v>
      </c>
    </row>
    <row r="75" spans="1:8" ht="16.5" customHeight="1">
      <c r="A75" s="139" t="s">
        <v>247</v>
      </c>
      <c r="B75" s="58">
        <v>112</v>
      </c>
      <c r="C75" s="59">
        <v>102</v>
      </c>
      <c r="D75" s="57">
        <v>108</v>
      </c>
      <c r="E75" s="86">
        <f t="shared" si="8"/>
        <v>0.0036395497742131157</v>
      </c>
      <c r="F75" s="86">
        <f t="shared" si="6"/>
        <v>-0.03571428571428571</v>
      </c>
      <c r="G75" s="59">
        <f t="shared" si="7"/>
        <v>-4</v>
      </c>
      <c r="H75" s="59">
        <f t="shared" si="9"/>
        <v>6</v>
      </c>
    </row>
    <row r="76" spans="1:8" ht="16.5" customHeight="1">
      <c r="A76" s="139" t="s">
        <v>248</v>
      </c>
      <c r="B76" s="58">
        <v>232</v>
      </c>
      <c r="C76" s="59">
        <v>201</v>
      </c>
      <c r="D76" s="57">
        <v>224</v>
      </c>
      <c r="E76" s="86">
        <f t="shared" si="8"/>
        <v>0.0075486958279975735</v>
      </c>
      <c r="F76" s="86">
        <f t="shared" si="6"/>
        <v>-0.034482758620689655</v>
      </c>
      <c r="G76" s="59">
        <f t="shared" si="7"/>
        <v>-8</v>
      </c>
      <c r="H76" s="59">
        <f t="shared" si="9"/>
        <v>23</v>
      </c>
    </row>
    <row r="77" spans="1:8" ht="16.5" customHeight="1">
      <c r="A77" s="139" t="s">
        <v>249</v>
      </c>
      <c r="B77" s="58">
        <v>7</v>
      </c>
      <c r="C77" s="59">
        <v>18</v>
      </c>
      <c r="D77" s="57">
        <v>13</v>
      </c>
      <c r="E77" s="86">
        <f t="shared" si="8"/>
        <v>0.0004380939543034306</v>
      </c>
      <c r="F77" s="86">
        <f t="shared" si="6"/>
        <v>0.8571428571428571</v>
      </c>
      <c r="G77" s="59">
        <f t="shared" si="7"/>
        <v>6</v>
      </c>
      <c r="H77" s="59">
        <f t="shared" si="9"/>
        <v>-5</v>
      </c>
    </row>
    <row r="78" spans="1:8" ht="16.5" customHeight="1">
      <c r="A78" s="139" t="s">
        <v>250</v>
      </c>
      <c r="B78" s="58">
        <v>228</v>
      </c>
      <c r="C78" s="59">
        <v>213</v>
      </c>
      <c r="D78" s="57">
        <v>207</v>
      </c>
      <c r="E78" s="86">
        <f t="shared" si="8"/>
        <v>0.006975803733908472</v>
      </c>
      <c r="F78" s="86">
        <f t="shared" si="6"/>
        <v>-0.09210526315789473</v>
      </c>
      <c r="G78" s="59">
        <f t="shared" si="7"/>
        <v>-21</v>
      </c>
      <c r="H78" s="59">
        <f t="shared" si="9"/>
        <v>-6</v>
      </c>
    </row>
    <row r="79" spans="1:8" ht="16.5" customHeight="1">
      <c r="A79" s="139" t="s">
        <v>251</v>
      </c>
      <c r="B79" s="58">
        <v>106</v>
      </c>
      <c r="C79" s="59">
        <v>76</v>
      </c>
      <c r="D79" s="57">
        <v>74</v>
      </c>
      <c r="E79" s="86">
        <f t="shared" si="8"/>
        <v>0.0024937655860349127</v>
      </c>
      <c r="F79" s="86">
        <f t="shared" si="6"/>
        <v>-0.3018867924528302</v>
      </c>
      <c r="G79" s="59">
        <f t="shared" si="7"/>
        <v>-32</v>
      </c>
      <c r="H79" s="59">
        <f t="shared" si="9"/>
        <v>-2</v>
      </c>
    </row>
    <row r="80" spans="1:8" ht="16.5" customHeight="1">
      <c r="A80" s="139" t="s">
        <v>252</v>
      </c>
      <c r="B80" s="58">
        <v>88</v>
      </c>
      <c r="C80" s="59">
        <v>85</v>
      </c>
      <c r="D80" s="57">
        <v>82</v>
      </c>
      <c r="E80" s="86">
        <f t="shared" si="8"/>
        <v>0.002763361865606255</v>
      </c>
      <c r="F80" s="86">
        <f t="shared" si="6"/>
        <v>-0.06818181818181818</v>
      </c>
      <c r="G80" s="59">
        <f t="shared" si="7"/>
        <v>-6</v>
      </c>
      <c r="H80" s="59">
        <f t="shared" si="9"/>
        <v>-3</v>
      </c>
    </row>
    <row r="81" spans="1:8" ht="16.5" customHeight="1">
      <c r="A81" s="139" t="s">
        <v>253</v>
      </c>
      <c r="B81" s="58">
        <v>59</v>
      </c>
      <c r="C81" s="59">
        <v>59</v>
      </c>
      <c r="D81" s="57">
        <v>54</v>
      </c>
      <c r="E81" s="86">
        <f t="shared" si="8"/>
        <v>0.0018197748871065578</v>
      </c>
      <c r="F81" s="86">
        <f t="shared" si="6"/>
        <v>-0.0847457627118644</v>
      </c>
      <c r="G81" s="59">
        <f t="shared" si="7"/>
        <v>-5</v>
      </c>
      <c r="H81" s="59">
        <f t="shared" si="9"/>
        <v>-5</v>
      </c>
    </row>
    <row r="82" spans="1:8" ht="16.5" customHeight="1" thickBot="1">
      <c r="A82" s="139" t="s">
        <v>254</v>
      </c>
      <c r="B82" s="58">
        <v>206</v>
      </c>
      <c r="C82" s="59">
        <v>163</v>
      </c>
      <c r="D82" s="57">
        <v>153</v>
      </c>
      <c r="E82" s="86">
        <f t="shared" si="8"/>
        <v>0.005156028846801914</v>
      </c>
      <c r="F82" s="86">
        <f t="shared" si="6"/>
        <v>-0.25728155339805825</v>
      </c>
      <c r="G82" s="59">
        <f t="shared" si="7"/>
        <v>-53</v>
      </c>
      <c r="H82" s="59">
        <f t="shared" si="9"/>
        <v>-10</v>
      </c>
    </row>
    <row r="83" spans="1:9" s="12" customFormat="1" ht="16.5" customHeight="1" thickBot="1">
      <c r="A83" s="140" t="s">
        <v>174</v>
      </c>
      <c r="B83" s="92">
        <v>29605</v>
      </c>
      <c r="C83" s="93">
        <v>31882</v>
      </c>
      <c r="D83" s="117">
        <v>29674</v>
      </c>
      <c r="E83" s="95">
        <f t="shared" si="8"/>
        <v>1</v>
      </c>
      <c r="F83" s="95">
        <f t="shared" si="6"/>
        <v>0.002330687383887857</v>
      </c>
      <c r="G83" s="93">
        <f t="shared" si="7"/>
        <v>69</v>
      </c>
      <c r="H83" s="93">
        <f t="shared" si="9"/>
        <v>-2208</v>
      </c>
      <c r="I83" s="2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98"/>
  <sheetViews>
    <sheetView workbookViewId="0" topLeftCell="A1">
      <pane ySplit="1" topLeftCell="A83" activePane="bottomLeft" state="frozen"/>
      <selection pane="topLeft" activeCell="X1" sqref="X1"/>
      <selection pane="bottomLeft" activeCell="C92" sqref="C92"/>
    </sheetView>
  </sheetViews>
  <sheetFormatPr defaultColWidth="9.140625" defaultRowHeight="15"/>
  <cols>
    <col min="1" max="1" width="17.28125" style="8" bestFit="1" customWidth="1"/>
    <col min="2" max="2" width="34.421875" style="8" bestFit="1" customWidth="1"/>
    <col min="3" max="3" width="13.421875" style="8" bestFit="1" customWidth="1"/>
    <col min="4" max="5" width="13.421875" style="8" customWidth="1"/>
    <col min="6" max="6" width="21.8515625" style="8" customWidth="1"/>
    <col min="7" max="7" width="30.00390625" style="8" customWidth="1"/>
    <col min="8" max="8" width="26.7109375" style="8" customWidth="1"/>
    <col min="9" max="9" width="22.00390625" style="8" customWidth="1"/>
    <col min="10" max="10" width="27.140625" style="8" customWidth="1"/>
    <col min="11" max="11" width="9.140625" style="8" customWidth="1"/>
    <col min="12" max="12" width="40.8515625" style="10" customWidth="1"/>
    <col min="13" max="16" width="9.140625" style="10" customWidth="1"/>
    <col min="17" max="20" width="9.140625" style="8" customWidth="1"/>
    <col min="21" max="21" width="34.57421875" style="10" bestFit="1" customWidth="1"/>
    <col min="22" max="28" width="9.140625" style="10" customWidth="1"/>
    <col min="29" max="16384" width="9.140625" style="8" customWidth="1"/>
  </cols>
  <sheetData>
    <row r="1" spans="1:10" ht="63" customHeight="1" thickBot="1">
      <c r="A1" s="7" t="s">
        <v>1</v>
      </c>
      <c r="B1" s="7" t="s">
        <v>91</v>
      </c>
      <c r="C1" s="4">
        <v>41760</v>
      </c>
      <c r="D1" s="4">
        <v>42095</v>
      </c>
      <c r="E1" s="4">
        <v>42125</v>
      </c>
      <c r="F1" s="1" t="s">
        <v>268</v>
      </c>
      <c r="G1" s="1" t="s">
        <v>269</v>
      </c>
      <c r="H1" s="1" t="s">
        <v>270</v>
      </c>
      <c r="I1" s="1" t="s">
        <v>271</v>
      </c>
      <c r="J1" s="39" t="s">
        <v>272</v>
      </c>
    </row>
    <row r="2" spans="1:22" ht="15">
      <c r="A2" s="89">
        <v>1</v>
      </c>
      <c r="B2" s="87" t="s">
        <v>2</v>
      </c>
      <c r="C2" s="81">
        <v>100057</v>
      </c>
      <c r="D2" s="81">
        <v>110408</v>
      </c>
      <c r="E2" s="82">
        <v>112292</v>
      </c>
      <c r="F2" s="83">
        <f aca="true" t="shared" si="0" ref="F2:F33">E2/$E$90</f>
        <v>0.008119190984640982</v>
      </c>
      <c r="G2" s="83">
        <f>(E2-C2)/C2</f>
        <v>0.12228030022886954</v>
      </c>
      <c r="H2" s="82">
        <f>E2-C2</f>
        <v>12235</v>
      </c>
      <c r="I2" s="85">
        <f>H2/$H$90</f>
        <v>0.016058875104346594</v>
      </c>
      <c r="J2" s="81">
        <f>E2-D2</f>
        <v>1884</v>
      </c>
      <c r="L2" s="78"/>
      <c r="M2" s="79"/>
      <c r="N2" s="47"/>
      <c r="U2" s="78"/>
      <c r="V2" s="79"/>
    </row>
    <row r="3" spans="1:22" ht="15">
      <c r="A3" s="90">
        <v>2</v>
      </c>
      <c r="B3" s="88" t="s">
        <v>3</v>
      </c>
      <c r="C3" s="58">
        <v>35384</v>
      </c>
      <c r="D3" s="58">
        <v>102484</v>
      </c>
      <c r="E3" s="59">
        <v>108500</v>
      </c>
      <c r="F3" s="84">
        <f t="shared" si="0"/>
        <v>0.007845013196252151</v>
      </c>
      <c r="G3" s="84">
        <f aca="true" t="shared" si="1" ref="G3:G66">(E3-C3)/C3</f>
        <v>2.0663576757856656</v>
      </c>
      <c r="H3" s="59">
        <f aca="true" t="shared" si="2" ref="H3:H66">E3-C3</f>
        <v>73116</v>
      </c>
      <c r="I3" s="86">
        <f aca="true" t="shared" si="3" ref="I3:I66">H3/$H$90</f>
        <v>0.09596736511069927</v>
      </c>
      <c r="J3" s="58">
        <f aca="true" t="shared" si="4" ref="J3:J66">E3-D3</f>
        <v>6016</v>
      </c>
      <c r="L3" s="78"/>
      <c r="M3" s="79"/>
      <c r="N3" s="47"/>
      <c r="U3" s="78"/>
      <c r="V3" s="79"/>
    </row>
    <row r="4" spans="1:22" ht="15">
      <c r="A4" s="90">
        <v>3</v>
      </c>
      <c r="B4" s="88" t="s">
        <v>4</v>
      </c>
      <c r="C4" s="58">
        <v>7578</v>
      </c>
      <c r="D4" s="58">
        <v>7453</v>
      </c>
      <c r="E4" s="59">
        <v>7241</v>
      </c>
      <c r="F4" s="84">
        <f t="shared" si="0"/>
        <v>0.0005235552124798325</v>
      </c>
      <c r="G4" s="84">
        <f t="shared" si="1"/>
        <v>-0.04447083663235682</v>
      </c>
      <c r="H4" s="59">
        <f t="shared" si="2"/>
        <v>-337</v>
      </c>
      <c r="I4" s="86">
        <f t="shared" si="3"/>
        <v>-0.00044232455334407864</v>
      </c>
      <c r="J4" s="58">
        <f t="shared" si="4"/>
        <v>-212</v>
      </c>
      <c r="L4" s="78"/>
      <c r="M4" s="79"/>
      <c r="N4" s="47"/>
      <c r="U4" s="78"/>
      <c r="V4" s="79"/>
    </row>
    <row r="5" spans="1:22" ht="15">
      <c r="A5" s="90">
        <v>5</v>
      </c>
      <c r="B5" s="88" t="s">
        <v>5</v>
      </c>
      <c r="C5" s="58">
        <v>57363</v>
      </c>
      <c r="D5" s="58">
        <v>40315</v>
      </c>
      <c r="E5" s="59">
        <v>39753</v>
      </c>
      <c r="F5" s="84">
        <f t="shared" si="0"/>
        <v>0.0028743116091300624</v>
      </c>
      <c r="G5" s="84">
        <f t="shared" si="1"/>
        <v>-0.30699231211756706</v>
      </c>
      <c r="H5" s="59">
        <f t="shared" si="2"/>
        <v>-17610</v>
      </c>
      <c r="I5" s="86">
        <f t="shared" si="3"/>
        <v>-0.023113754849819656</v>
      </c>
      <c r="J5" s="58">
        <f t="shared" si="4"/>
        <v>-562</v>
      </c>
      <c r="L5" s="78"/>
      <c r="M5" s="79"/>
      <c r="N5" s="47"/>
      <c r="U5" s="78"/>
      <c r="V5" s="79"/>
    </row>
    <row r="6" spans="1:22" ht="15">
      <c r="A6" s="90">
        <v>6</v>
      </c>
      <c r="B6" s="88" t="s">
        <v>6</v>
      </c>
      <c r="C6" s="58">
        <v>3318</v>
      </c>
      <c r="D6" s="58">
        <v>3135</v>
      </c>
      <c r="E6" s="59">
        <v>3145</v>
      </c>
      <c r="F6" s="84">
        <f t="shared" si="0"/>
        <v>0.00022739692628767757</v>
      </c>
      <c r="G6" s="84">
        <f t="shared" si="1"/>
        <v>-0.05213984327908378</v>
      </c>
      <c r="H6" s="59">
        <f t="shared" si="2"/>
        <v>-173</v>
      </c>
      <c r="I6" s="86">
        <f t="shared" si="3"/>
        <v>-0.00022706868762173768</v>
      </c>
      <c r="J6" s="58">
        <f t="shared" si="4"/>
        <v>10</v>
      </c>
      <c r="L6" s="78"/>
      <c r="M6" s="79"/>
      <c r="N6" s="47"/>
      <c r="U6" s="78"/>
      <c r="V6" s="79"/>
    </row>
    <row r="7" spans="1:22" ht="15">
      <c r="A7" s="90">
        <v>7</v>
      </c>
      <c r="B7" s="88" t="s">
        <v>7</v>
      </c>
      <c r="C7" s="58">
        <v>25509</v>
      </c>
      <c r="D7" s="58">
        <v>23369</v>
      </c>
      <c r="E7" s="59">
        <v>23846</v>
      </c>
      <c r="F7" s="84">
        <f t="shared" si="0"/>
        <v>0.0017241676007173161</v>
      </c>
      <c r="G7" s="84">
        <f t="shared" si="1"/>
        <v>-0.06519267709435886</v>
      </c>
      <c r="H7" s="59">
        <f t="shared" si="2"/>
        <v>-1663</v>
      </c>
      <c r="I7" s="86">
        <f t="shared" si="3"/>
        <v>-0.002182746979855201</v>
      </c>
      <c r="J7" s="58">
        <f t="shared" si="4"/>
        <v>477</v>
      </c>
      <c r="L7" s="78"/>
      <c r="M7" s="79"/>
      <c r="N7" s="47"/>
      <c r="U7" s="78"/>
      <c r="V7" s="79"/>
    </row>
    <row r="8" spans="1:22" ht="15">
      <c r="A8" s="90">
        <v>8</v>
      </c>
      <c r="B8" s="88" t="s">
        <v>8</v>
      </c>
      <c r="C8" s="58">
        <v>65833</v>
      </c>
      <c r="D8" s="58">
        <v>60740</v>
      </c>
      <c r="E8" s="59">
        <v>63128</v>
      </c>
      <c r="F8" s="84">
        <f t="shared" si="0"/>
        <v>0.004564423899106045</v>
      </c>
      <c r="G8" s="84">
        <f t="shared" si="1"/>
        <v>-0.04108881563957286</v>
      </c>
      <c r="H8" s="59">
        <f t="shared" si="2"/>
        <v>-2705</v>
      </c>
      <c r="I8" s="86">
        <f t="shared" si="3"/>
        <v>-0.0035504092486520256</v>
      </c>
      <c r="J8" s="58">
        <f t="shared" si="4"/>
        <v>2388</v>
      </c>
      <c r="L8" s="78"/>
      <c r="M8" s="79"/>
      <c r="N8" s="47"/>
      <c r="U8" s="78"/>
      <c r="V8" s="79"/>
    </row>
    <row r="9" spans="1:22" ht="15">
      <c r="A9" s="90">
        <v>9</v>
      </c>
      <c r="B9" s="88" t="s">
        <v>9</v>
      </c>
      <c r="C9" s="58">
        <v>7271</v>
      </c>
      <c r="D9" s="58">
        <v>6938</v>
      </c>
      <c r="E9" s="59">
        <v>7225</v>
      </c>
      <c r="F9" s="84">
        <f t="shared" si="0"/>
        <v>0.0005223983441743945</v>
      </c>
      <c r="G9" s="84">
        <f t="shared" si="1"/>
        <v>-0.006326502544354284</v>
      </c>
      <c r="H9" s="59">
        <f t="shared" si="2"/>
        <v>-46</v>
      </c>
      <c r="I9" s="86">
        <f t="shared" si="3"/>
        <v>-6.037664526358343E-05</v>
      </c>
      <c r="J9" s="58">
        <f t="shared" si="4"/>
        <v>287</v>
      </c>
      <c r="L9" s="78"/>
      <c r="M9" s="79"/>
      <c r="N9" s="47"/>
      <c r="U9" s="78"/>
      <c r="V9" s="79"/>
    </row>
    <row r="10" spans="1:28" s="26" customFormat="1" ht="15">
      <c r="A10" s="90">
        <v>10</v>
      </c>
      <c r="B10" s="88" t="s">
        <v>10</v>
      </c>
      <c r="C10" s="59">
        <v>424053</v>
      </c>
      <c r="D10" s="59">
        <v>428723</v>
      </c>
      <c r="E10" s="59">
        <v>435197</v>
      </c>
      <c r="F10" s="84">
        <f t="shared" si="0"/>
        <v>0.031466600995109194</v>
      </c>
      <c r="G10" s="84">
        <f t="shared" si="1"/>
        <v>0.02627973390118688</v>
      </c>
      <c r="H10" s="59">
        <f t="shared" si="2"/>
        <v>11144</v>
      </c>
      <c r="I10" s="86">
        <f t="shared" si="3"/>
        <v>0.014626898582986386</v>
      </c>
      <c r="J10" s="58">
        <f t="shared" si="4"/>
        <v>6474</v>
      </c>
      <c r="L10" s="78"/>
      <c r="M10" s="79"/>
      <c r="N10" s="47"/>
      <c r="O10" s="80"/>
      <c r="P10" s="80"/>
      <c r="U10" s="78"/>
      <c r="V10" s="79"/>
      <c r="W10" s="80"/>
      <c r="X10" s="80"/>
      <c r="Y10" s="80"/>
      <c r="Z10" s="80"/>
      <c r="AA10" s="80"/>
      <c r="AB10" s="80"/>
    </row>
    <row r="11" spans="1:22" ht="15">
      <c r="A11" s="91">
        <v>11</v>
      </c>
      <c r="B11" s="88" t="s">
        <v>11</v>
      </c>
      <c r="C11" s="59">
        <v>14546</v>
      </c>
      <c r="D11" s="59">
        <v>15115</v>
      </c>
      <c r="E11" s="59">
        <v>15441</v>
      </c>
      <c r="F11" s="84">
        <f t="shared" si="0"/>
        <v>0.0011164502190168615</v>
      </c>
      <c r="G11" s="84">
        <f t="shared" si="1"/>
        <v>0.061528942664650074</v>
      </c>
      <c r="H11" s="59">
        <f t="shared" si="2"/>
        <v>895</v>
      </c>
      <c r="I11" s="86">
        <f t="shared" si="3"/>
        <v>0.0011747195111066777</v>
      </c>
      <c r="J11" s="58">
        <f t="shared" si="4"/>
        <v>326</v>
      </c>
      <c r="L11" s="78"/>
      <c r="M11" s="79"/>
      <c r="N11" s="47"/>
      <c r="U11" s="78"/>
      <c r="V11" s="79"/>
    </row>
    <row r="12" spans="1:10" ht="16.5" customHeight="1">
      <c r="A12" s="91">
        <v>12</v>
      </c>
      <c r="B12" s="88" t="s">
        <v>12</v>
      </c>
      <c r="C12" s="59">
        <v>3989</v>
      </c>
      <c r="D12" s="59">
        <v>4315</v>
      </c>
      <c r="E12" s="59">
        <v>4157</v>
      </c>
      <c r="F12" s="84">
        <f t="shared" si="0"/>
        <v>0.00030056884660663774</v>
      </c>
      <c r="G12" s="84">
        <f t="shared" si="1"/>
        <v>0.042115818500877415</v>
      </c>
      <c r="H12" s="59">
        <f t="shared" si="2"/>
        <v>168</v>
      </c>
      <c r="I12" s="86">
        <f t="shared" si="3"/>
        <v>0.0002205060087887395</v>
      </c>
      <c r="J12" s="58">
        <f t="shared" si="4"/>
        <v>-158</v>
      </c>
    </row>
    <row r="13" spans="1:22" ht="15">
      <c r="A13" s="91">
        <v>13</v>
      </c>
      <c r="B13" s="88" t="s">
        <v>13</v>
      </c>
      <c r="C13" s="59">
        <v>441407</v>
      </c>
      <c r="D13" s="59">
        <v>426484</v>
      </c>
      <c r="E13" s="59">
        <v>423683</v>
      </c>
      <c r="F13" s="84">
        <f t="shared" si="0"/>
        <v>0.0306340896408083</v>
      </c>
      <c r="G13" s="84">
        <f t="shared" si="1"/>
        <v>-0.04015341850038626</v>
      </c>
      <c r="H13" s="59">
        <f t="shared" si="2"/>
        <v>-17724</v>
      </c>
      <c r="I13" s="86">
        <f t="shared" si="3"/>
        <v>-0.023263383927212018</v>
      </c>
      <c r="J13" s="58">
        <f t="shared" si="4"/>
        <v>-2801</v>
      </c>
      <c r="L13" s="3"/>
      <c r="M13" s="11"/>
      <c r="U13" s="3"/>
      <c r="V13" s="11"/>
    </row>
    <row r="14" spans="1:28" s="26" customFormat="1" ht="15">
      <c r="A14" s="91">
        <v>14</v>
      </c>
      <c r="B14" s="88" t="s">
        <v>14</v>
      </c>
      <c r="C14" s="59">
        <v>495353</v>
      </c>
      <c r="D14" s="59">
        <v>491118</v>
      </c>
      <c r="E14" s="59">
        <v>486221</v>
      </c>
      <c r="F14" s="84">
        <f t="shared" si="0"/>
        <v>0.03515585402115131</v>
      </c>
      <c r="G14" s="84">
        <f t="shared" si="1"/>
        <v>-0.018435338031666307</v>
      </c>
      <c r="H14" s="59">
        <f t="shared" si="2"/>
        <v>-9132</v>
      </c>
      <c r="I14" s="86">
        <f t="shared" si="3"/>
        <v>-0.011986076620587911</v>
      </c>
      <c r="J14" s="58">
        <f t="shared" si="4"/>
        <v>-4897</v>
      </c>
      <c r="K14" s="35"/>
      <c r="L14" s="3"/>
      <c r="M14" s="11"/>
      <c r="N14" s="80"/>
      <c r="O14" s="80"/>
      <c r="P14" s="80"/>
      <c r="U14" s="3"/>
      <c r="V14" s="11"/>
      <c r="W14" s="80"/>
      <c r="X14" s="80"/>
      <c r="Y14" s="80"/>
      <c r="Z14" s="80"/>
      <c r="AA14" s="80"/>
      <c r="AB14" s="80"/>
    </row>
    <row r="15" spans="1:22" ht="15">
      <c r="A15" s="91">
        <v>15</v>
      </c>
      <c r="B15" s="88" t="s">
        <v>15</v>
      </c>
      <c r="C15" s="59">
        <v>65986</v>
      </c>
      <c r="D15" s="59">
        <v>62665</v>
      </c>
      <c r="E15" s="59">
        <v>62327</v>
      </c>
      <c r="F15" s="84">
        <f t="shared" si="0"/>
        <v>0.00450650817956505</v>
      </c>
      <c r="G15" s="84">
        <f t="shared" si="1"/>
        <v>-0.05545115630588306</v>
      </c>
      <c r="H15" s="59">
        <f t="shared" si="2"/>
        <v>-3659</v>
      </c>
      <c r="I15" s="86">
        <f t="shared" si="3"/>
        <v>-0.004802568369988082</v>
      </c>
      <c r="J15" s="58">
        <f t="shared" si="4"/>
        <v>-338</v>
      </c>
      <c r="K15" s="35"/>
      <c r="L15" s="3"/>
      <c r="M15" s="47"/>
      <c r="U15" s="3"/>
      <c r="V15" s="11"/>
    </row>
    <row r="16" spans="1:22" ht="15">
      <c r="A16" s="91">
        <v>16</v>
      </c>
      <c r="B16" s="88" t="s">
        <v>16</v>
      </c>
      <c r="C16" s="59">
        <v>70198</v>
      </c>
      <c r="D16" s="59">
        <v>70102</v>
      </c>
      <c r="E16" s="59">
        <v>70143</v>
      </c>
      <c r="F16" s="84">
        <f t="shared" si="0"/>
        <v>0.0050716383467715636</v>
      </c>
      <c r="G16" s="84">
        <f t="shared" si="1"/>
        <v>-0.000783498105359127</v>
      </c>
      <c r="H16" s="59">
        <f t="shared" si="2"/>
        <v>-55</v>
      </c>
      <c r="I16" s="86">
        <f t="shared" si="3"/>
        <v>-7.218946716298018E-05</v>
      </c>
      <c r="J16" s="58">
        <f t="shared" si="4"/>
        <v>41</v>
      </c>
      <c r="K16" s="36"/>
      <c r="L16" s="3"/>
      <c r="M16" s="11"/>
      <c r="U16" s="3"/>
      <c r="V16" s="11"/>
    </row>
    <row r="17" spans="1:22" ht="15">
      <c r="A17" s="91">
        <v>17</v>
      </c>
      <c r="B17" s="88" t="s">
        <v>17</v>
      </c>
      <c r="C17" s="59">
        <v>48160</v>
      </c>
      <c r="D17" s="59">
        <v>51487</v>
      </c>
      <c r="E17" s="59">
        <v>51609</v>
      </c>
      <c r="F17" s="84">
        <f t="shared" si="0"/>
        <v>0.0037315510234596986</v>
      </c>
      <c r="G17" s="84">
        <f t="shared" si="1"/>
        <v>0.07161544850498339</v>
      </c>
      <c r="H17" s="59">
        <f t="shared" si="2"/>
        <v>3449</v>
      </c>
      <c r="I17" s="86">
        <f t="shared" si="3"/>
        <v>0.004526935859002158</v>
      </c>
      <c r="J17" s="58">
        <f t="shared" si="4"/>
        <v>122</v>
      </c>
      <c r="K17" s="36"/>
      <c r="L17" s="3"/>
      <c r="M17" s="11"/>
      <c r="U17" s="3"/>
      <c r="V17" s="11"/>
    </row>
    <row r="18" spans="1:22" ht="15">
      <c r="A18" s="91">
        <v>18</v>
      </c>
      <c r="B18" s="88" t="s">
        <v>18</v>
      </c>
      <c r="C18" s="59">
        <v>65579</v>
      </c>
      <c r="D18" s="59">
        <v>63489</v>
      </c>
      <c r="E18" s="59">
        <v>63551</v>
      </c>
      <c r="F18" s="84">
        <f t="shared" si="0"/>
        <v>0.004595008604931065</v>
      </c>
      <c r="G18" s="84">
        <f t="shared" si="1"/>
        <v>-0.030924533768431968</v>
      </c>
      <c r="H18" s="59">
        <f t="shared" si="2"/>
        <v>-2028</v>
      </c>
      <c r="I18" s="86">
        <f t="shared" si="3"/>
        <v>-0.0026618225346640694</v>
      </c>
      <c r="J18" s="58">
        <f t="shared" si="4"/>
        <v>62</v>
      </c>
      <c r="K18" s="36"/>
      <c r="L18" s="3"/>
      <c r="M18" s="11"/>
      <c r="U18" s="3"/>
      <c r="V18" s="11"/>
    </row>
    <row r="19" spans="1:22" ht="15">
      <c r="A19" s="91">
        <v>19</v>
      </c>
      <c r="B19" s="88" t="s">
        <v>19</v>
      </c>
      <c r="C19" s="59">
        <v>8038</v>
      </c>
      <c r="D19" s="59">
        <v>7751</v>
      </c>
      <c r="E19" s="59">
        <v>7773</v>
      </c>
      <c r="F19" s="84">
        <f t="shared" si="0"/>
        <v>0.0005620210836356495</v>
      </c>
      <c r="G19" s="84">
        <f t="shared" si="1"/>
        <v>-0.03296840009952724</v>
      </c>
      <c r="H19" s="59">
        <f t="shared" si="2"/>
        <v>-265</v>
      </c>
      <c r="I19" s="86">
        <f t="shared" si="3"/>
        <v>-0.00034782197814890454</v>
      </c>
      <c r="J19" s="58">
        <f t="shared" si="4"/>
        <v>22</v>
      </c>
      <c r="K19" s="36"/>
      <c r="L19" s="3"/>
      <c r="M19" s="11"/>
      <c r="U19" s="3"/>
      <c r="V19" s="11"/>
    </row>
    <row r="20" spans="1:22" ht="15">
      <c r="A20" s="91">
        <v>20</v>
      </c>
      <c r="B20" s="88" t="s">
        <v>20</v>
      </c>
      <c r="C20" s="59">
        <v>70580</v>
      </c>
      <c r="D20" s="59">
        <v>73312</v>
      </c>
      <c r="E20" s="59">
        <v>73706</v>
      </c>
      <c r="F20" s="84">
        <f t="shared" si="0"/>
        <v>0.0053292584575388114</v>
      </c>
      <c r="G20" s="84">
        <f t="shared" si="1"/>
        <v>0.04429016718617172</v>
      </c>
      <c r="H20" s="59">
        <f t="shared" si="2"/>
        <v>3126</v>
      </c>
      <c r="I20" s="86">
        <f t="shared" si="3"/>
        <v>0.004102986806390474</v>
      </c>
      <c r="J20" s="58">
        <f t="shared" si="4"/>
        <v>394</v>
      </c>
      <c r="K20" s="36"/>
      <c r="L20" s="3"/>
      <c r="M20" s="11"/>
      <c r="U20" s="3"/>
      <c r="V20" s="11"/>
    </row>
    <row r="21" spans="1:22" ht="15">
      <c r="A21" s="91">
        <v>21</v>
      </c>
      <c r="B21" s="88" t="s">
        <v>21</v>
      </c>
      <c r="C21" s="59">
        <v>18123</v>
      </c>
      <c r="D21" s="59">
        <v>19147</v>
      </c>
      <c r="E21" s="59">
        <v>19036</v>
      </c>
      <c r="F21" s="84">
        <f t="shared" si="0"/>
        <v>0.0013763840663949859</v>
      </c>
      <c r="G21" s="84">
        <f t="shared" si="1"/>
        <v>0.050377972741819786</v>
      </c>
      <c r="H21" s="59">
        <f t="shared" si="2"/>
        <v>913</v>
      </c>
      <c r="I21" s="86">
        <f t="shared" si="3"/>
        <v>0.0011983451549054712</v>
      </c>
      <c r="J21" s="58">
        <f t="shared" si="4"/>
        <v>-111</v>
      </c>
      <c r="K21" s="36"/>
      <c r="L21" s="3"/>
      <c r="M21" s="47"/>
      <c r="U21" s="3"/>
      <c r="V21" s="11"/>
    </row>
    <row r="22" spans="1:22" ht="15">
      <c r="A22" s="91">
        <v>22</v>
      </c>
      <c r="B22" s="88" t="s">
        <v>22</v>
      </c>
      <c r="C22" s="59">
        <v>187023</v>
      </c>
      <c r="D22" s="59">
        <v>194776</v>
      </c>
      <c r="E22" s="59">
        <v>194561</v>
      </c>
      <c r="F22" s="84">
        <f t="shared" si="0"/>
        <v>0.01406759089839645</v>
      </c>
      <c r="G22" s="84">
        <f t="shared" si="1"/>
        <v>0.040305203103361616</v>
      </c>
      <c r="H22" s="59">
        <f t="shared" si="2"/>
        <v>7538</v>
      </c>
      <c r="I22" s="86">
        <f t="shared" si="3"/>
        <v>0.009893894608628086</v>
      </c>
      <c r="J22" s="58">
        <f t="shared" si="4"/>
        <v>-215</v>
      </c>
      <c r="K22" s="36"/>
      <c r="L22" s="3"/>
      <c r="M22" s="11"/>
      <c r="U22" s="3"/>
      <c r="V22" s="11"/>
    </row>
    <row r="23" spans="1:22" ht="15">
      <c r="A23" s="91">
        <v>23</v>
      </c>
      <c r="B23" s="88" t="s">
        <v>23</v>
      </c>
      <c r="C23" s="59">
        <v>224481</v>
      </c>
      <c r="D23" s="59">
        <v>226874</v>
      </c>
      <c r="E23" s="59">
        <v>229915</v>
      </c>
      <c r="F23" s="84">
        <f t="shared" si="0"/>
        <v>0.016623836027800123</v>
      </c>
      <c r="G23" s="84">
        <f t="shared" si="1"/>
        <v>0.024206948472253777</v>
      </c>
      <c r="H23" s="59">
        <f t="shared" si="2"/>
        <v>5434</v>
      </c>
      <c r="I23" s="86">
        <f t="shared" si="3"/>
        <v>0.007132319355702443</v>
      </c>
      <c r="J23" s="58">
        <f t="shared" si="4"/>
        <v>3041</v>
      </c>
      <c r="K23" s="36"/>
      <c r="L23" s="3"/>
      <c r="M23" s="11"/>
      <c r="U23" s="3"/>
      <c r="V23" s="11"/>
    </row>
    <row r="24" spans="1:13" ht="15">
      <c r="A24" s="91">
        <v>24</v>
      </c>
      <c r="B24" s="88" t="s">
        <v>24</v>
      </c>
      <c r="C24" s="59">
        <v>151885</v>
      </c>
      <c r="D24" s="59">
        <v>150169</v>
      </c>
      <c r="E24" s="59">
        <v>147988</v>
      </c>
      <c r="F24" s="84">
        <f t="shared" si="0"/>
        <v>0.010700164174073396</v>
      </c>
      <c r="G24" s="84">
        <f t="shared" si="1"/>
        <v>-0.02565756987194259</v>
      </c>
      <c r="H24" s="59">
        <f t="shared" si="2"/>
        <v>-3897</v>
      </c>
      <c r="I24" s="86">
        <f t="shared" si="3"/>
        <v>-0.005114951882438796</v>
      </c>
      <c r="J24" s="58">
        <f t="shared" si="4"/>
        <v>-2181</v>
      </c>
      <c r="L24" s="3"/>
      <c r="M24" s="11"/>
    </row>
    <row r="25" spans="1:13" ht="15">
      <c r="A25" s="91">
        <v>25</v>
      </c>
      <c r="B25" s="88" t="s">
        <v>25</v>
      </c>
      <c r="C25" s="59">
        <v>375203</v>
      </c>
      <c r="D25" s="59">
        <v>394791</v>
      </c>
      <c r="E25" s="59">
        <v>393540</v>
      </c>
      <c r="F25" s="84">
        <f t="shared" si="0"/>
        <v>0.028454622057632</v>
      </c>
      <c r="G25" s="84">
        <f t="shared" si="1"/>
        <v>0.048872210510043895</v>
      </c>
      <c r="H25" s="59">
        <f t="shared" si="2"/>
        <v>18337</v>
      </c>
      <c r="I25" s="86">
        <f t="shared" si="3"/>
        <v>0.024067968352137595</v>
      </c>
      <c r="J25" s="58">
        <f t="shared" si="4"/>
        <v>-1251</v>
      </c>
      <c r="M25" s="11"/>
    </row>
    <row r="26" spans="1:13" ht="15">
      <c r="A26" s="91">
        <v>26</v>
      </c>
      <c r="B26" s="88" t="s">
        <v>26</v>
      </c>
      <c r="C26" s="59">
        <v>31826</v>
      </c>
      <c r="D26" s="59">
        <v>34529</v>
      </c>
      <c r="E26" s="59">
        <v>34032</v>
      </c>
      <c r="F26" s="84">
        <f t="shared" si="0"/>
        <v>0.00246065888566685</v>
      </c>
      <c r="G26" s="84">
        <f t="shared" si="1"/>
        <v>0.06931439703387168</v>
      </c>
      <c r="H26" s="59">
        <f t="shared" si="2"/>
        <v>2206</v>
      </c>
      <c r="I26" s="86">
        <f t="shared" si="3"/>
        <v>0.0028954539011188055</v>
      </c>
      <c r="J26" s="58">
        <f t="shared" si="4"/>
        <v>-497</v>
      </c>
      <c r="M26" s="11"/>
    </row>
    <row r="27" spans="1:13" ht="15">
      <c r="A27" s="91">
        <v>27</v>
      </c>
      <c r="B27" s="88" t="s">
        <v>27</v>
      </c>
      <c r="C27" s="59">
        <v>115368</v>
      </c>
      <c r="D27" s="59">
        <v>124294</v>
      </c>
      <c r="E27" s="59">
        <v>124839</v>
      </c>
      <c r="F27" s="84">
        <f t="shared" si="0"/>
        <v>0.009026392648911728</v>
      </c>
      <c r="G27" s="84">
        <f t="shared" si="1"/>
        <v>0.08209382151029748</v>
      </c>
      <c r="H27" s="59">
        <f t="shared" si="2"/>
        <v>9471</v>
      </c>
      <c r="I27" s="86">
        <f t="shared" si="3"/>
        <v>0.01243102624546519</v>
      </c>
      <c r="J27" s="58">
        <f t="shared" si="4"/>
        <v>545</v>
      </c>
      <c r="L27" s="3"/>
      <c r="M27" s="11"/>
    </row>
    <row r="28" spans="1:13" ht="15">
      <c r="A28" s="91">
        <v>28</v>
      </c>
      <c r="B28" s="88" t="s">
        <v>28</v>
      </c>
      <c r="C28" s="59">
        <v>169699</v>
      </c>
      <c r="D28" s="59">
        <v>140760</v>
      </c>
      <c r="E28" s="59">
        <v>140992</v>
      </c>
      <c r="F28" s="84">
        <f t="shared" si="0"/>
        <v>0.010194323507520585</v>
      </c>
      <c r="G28" s="84">
        <f t="shared" si="1"/>
        <v>-0.16916422607086665</v>
      </c>
      <c r="H28" s="59">
        <f t="shared" si="2"/>
        <v>-28707</v>
      </c>
      <c r="I28" s="86">
        <f t="shared" si="3"/>
        <v>-0.03767896425177586</v>
      </c>
      <c r="J28" s="58">
        <f t="shared" si="4"/>
        <v>232</v>
      </c>
      <c r="L28" s="3"/>
      <c r="M28" s="11"/>
    </row>
    <row r="29" spans="1:13" ht="15">
      <c r="A29" s="91">
        <v>29</v>
      </c>
      <c r="B29" s="88" t="s">
        <v>29</v>
      </c>
      <c r="C29" s="59">
        <v>147850</v>
      </c>
      <c r="D29" s="59">
        <v>158250</v>
      </c>
      <c r="E29" s="59">
        <v>159165</v>
      </c>
      <c r="F29" s="84">
        <f t="shared" si="0"/>
        <v>0.011508308989691001</v>
      </c>
      <c r="G29" s="84">
        <f t="shared" si="1"/>
        <v>0.07653026716266487</v>
      </c>
      <c r="H29" s="59">
        <f t="shared" si="2"/>
        <v>11315</v>
      </c>
      <c r="I29" s="86">
        <f t="shared" si="3"/>
        <v>0.014851342199074925</v>
      </c>
      <c r="J29" s="58">
        <f t="shared" si="4"/>
        <v>915</v>
      </c>
      <c r="M29" s="11"/>
    </row>
    <row r="30" spans="1:13" ht="15">
      <c r="A30" s="91">
        <v>30</v>
      </c>
      <c r="B30" s="88" t="s">
        <v>30</v>
      </c>
      <c r="C30" s="59">
        <v>43908</v>
      </c>
      <c r="D30" s="59">
        <v>47090</v>
      </c>
      <c r="E30" s="59">
        <v>46940</v>
      </c>
      <c r="F30" s="84">
        <f t="shared" si="0"/>
        <v>0.0033939623910790415</v>
      </c>
      <c r="G30" s="84">
        <f t="shared" si="1"/>
        <v>0.06905347544866539</v>
      </c>
      <c r="H30" s="59">
        <f t="shared" si="2"/>
        <v>3032</v>
      </c>
      <c r="I30" s="86">
        <f t="shared" si="3"/>
        <v>0.003979608444330108</v>
      </c>
      <c r="J30" s="58">
        <f t="shared" si="4"/>
        <v>-150</v>
      </c>
      <c r="L30" s="3"/>
      <c r="M30" s="11"/>
    </row>
    <row r="31" spans="1:13" ht="15">
      <c r="A31" s="91">
        <v>31</v>
      </c>
      <c r="B31" s="88" t="s">
        <v>31</v>
      </c>
      <c r="C31" s="59">
        <v>164264</v>
      </c>
      <c r="D31" s="59">
        <v>167793</v>
      </c>
      <c r="E31" s="59">
        <v>170149</v>
      </c>
      <c r="F31" s="84">
        <f t="shared" si="0"/>
        <v>0.012302499081374261</v>
      </c>
      <c r="G31" s="84">
        <f t="shared" si="1"/>
        <v>0.035826474455754154</v>
      </c>
      <c r="H31" s="59">
        <f t="shared" si="2"/>
        <v>5885</v>
      </c>
      <c r="I31" s="86">
        <f t="shared" si="3"/>
        <v>0.00772427298643888</v>
      </c>
      <c r="J31" s="58">
        <f t="shared" si="4"/>
        <v>2356</v>
      </c>
      <c r="L31" s="3"/>
      <c r="M31" s="11"/>
    </row>
    <row r="32" spans="1:13" ht="15">
      <c r="A32" s="91">
        <v>32</v>
      </c>
      <c r="B32" s="88" t="s">
        <v>32</v>
      </c>
      <c r="C32" s="59">
        <v>50151</v>
      </c>
      <c r="D32" s="59">
        <v>53928</v>
      </c>
      <c r="E32" s="59">
        <v>54062</v>
      </c>
      <c r="F32" s="84">
        <f t="shared" si="0"/>
        <v>0.003908913395537178</v>
      </c>
      <c r="G32" s="84">
        <f t="shared" si="1"/>
        <v>0.07798448684971386</v>
      </c>
      <c r="H32" s="59">
        <f t="shared" si="2"/>
        <v>3911</v>
      </c>
      <c r="I32" s="86">
        <f t="shared" si="3"/>
        <v>0.005133327383171191</v>
      </c>
      <c r="J32" s="58">
        <f t="shared" si="4"/>
        <v>134</v>
      </c>
      <c r="L32" s="3"/>
      <c r="M32" s="11"/>
    </row>
    <row r="33" spans="1:13" ht="15">
      <c r="A33" s="91">
        <v>33</v>
      </c>
      <c r="B33" s="88" t="s">
        <v>33</v>
      </c>
      <c r="C33" s="59">
        <v>143434</v>
      </c>
      <c r="D33" s="59">
        <v>165200</v>
      </c>
      <c r="E33" s="59">
        <v>162725</v>
      </c>
      <c r="F33" s="84">
        <f t="shared" si="0"/>
        <v>0.011765712187650981</v>
      </c>
      <c r="G33" s="84">
        <f t="shared" si="1"/>
        <v>0.13449391357697618</v>
      </c>
      <c r="H33" s="59">
        <f t="shared" si="2"/>
        <v>19291</v>
      </c>
      <c r="I33" s="86">
        <f t="shared" si="3"/>
        <v>0.02532012747347365</v>
      </c>
      <c r="J33" s="58">
        <f t="shared" si="4"/>
        <v>-2475</v>
      </c>
      <c r="L33" s="3"/>
      <c r="M33" s="11"/>
    </row>
    <row r="34" spans="1:13" ht="15">
      <c r="A34" s="91">
        <v>35</v>
      </c>
      <c r="B34" s="88" t="s">
        <v>34</v>
      </c>
      <c r="C34" s="58">
        <v>106119</v>
      </c>
      <c r="D34" s="58">
        <v>93159</v>
      </c>
      <c r="E34" s="59">
        <v>92493</v>
      </c>
      <c r="F34" s="84">
        <f aca="true" t="shared" si="5" ref="F34:F65">E34/$E$90</f>
        <v>0.006687638760930417</v>
      </c>
      <c r="G34" s="84">
        <f t="shared" si="1"/>
        <v>-0.12840301925197184</v>
      </c>
      <c r="H34" s="59">
        <f t="shared" si="2"/>
        <v>-13626</v>
      </c>
      <c r="I34" s="86">
        <f t="shared" si="3"/>
        <v>-0.017884612355686693</v>
      </c>
      <c r="J34" s="58">
        <f t="shared" si="4"/>
        <v>-666</v>
      </c>
      <c r="L34" s="3"/>
      <c r="M34" s="11"/>
    </row>
    <row r="35" spans="1:10" ht="15">
      <c r="A35" s="91">
        <v>36</v>
      </c>
      <c r="B35" s="88" t="s">
        <v>35</v>
      </c>
      <c r="C35" s="58">
        <v>15619</v>
      </c>
      <c r="D35" s="58">
        <v>17315</v>
      </c>
      <c r="E35" s="59">
        <v>17720</v>
      </c>
      <c r="F35" s="84">
        <f t="shared" si="5"/>
        <v>0.0012812316482727017</v>
      </c>
      <c r="G35" s="84">
        <f t="shared" si="1"/>
        <v>0.13451565401114027</v>
      </c>
      <c r="H35" s="59">
        <f t="shared" si="2"/>
        <v>2101</v>
      </c>
      <c r="I35" s="86">
        <f t="shared" si="3"/>
        <v>0.0027576376456258434</v>
      </c>
      <c r="J35" s="58">
        <f t="shared" si="4"/>
        <v>405</v>
      </c>
    </row>
    <row r="36" spans="1:10" ht="15">
      <c r="A36" s="91">
        <v>37</v>
      </c>
      <c r="B36" s="88" t="s">
        <v>36</v>
      </c>
      <c r="C36" s="58">
        <v>7631</v>
      </c>
      <c r="D36" s="58">
        <v>12066</v>
      </c>
      <c r="E36" s="59">
        <v>12922</v>
      </c>
      <c r="F36" s="84">
        <f t="shared" si="5"/>
        <v>0.0009343157651794498</v>
      </c>
      <c r="G36" s="84">
        <f t="shared" si="1"/>
        <v>0.6933560477001703</v>
      </c>
      <c r="H36" s="59">
        <f t="shared" si="2"/>
        <v>5291</v>
      </c>
      <c r="I36" s="86">
        <f t="shared" si="3"/>
        <v>0.006944626741078695</v>
      </c>
      <c r="J36" s="58">
        <f t="shared" si="4"/>
        <v>856</v>
      </c>
    </row>
    <row r="37" spans="1:10" ht="15">
      <c r="A37" s="91">
        <v>38</v>
      </c>
      <c r="B37" s="88" t="s">
        <v>37</v>
      </c>
      <c r="C37" s="58">
        <v>60066</v>
      </c>
      <c r="D37" s="58">
        <v>82966</v>
      </c>
      <c r="E37" s="59">
        <v>88114</v>
      </c>
      <c r="F37" s="84">
        <f t="shared" si="5"/>
        <v>0.006371018366585826</v>
      </c>
      <c r="G37" s="84">
        <f t="shared" si="1"/>
        <v>0.46695301834648556</v>
      </c>
      <c r="H37" s="59">
        <f t="shared" si="2"/>
        <v>28048</v>
      </c>
      <c r="I37" s="86">
        <f t="shared" si="3"/>
        <v>0.036814003181586695</v>
      </c>
      <c r="J37" s="58">
        <f t="shared" si="4"/>
        <v>5148</v>
      </c>
    </row>
    <row r="38" spans="1:10" ht="15">
      <c r="A38" s="91">
        <v>39</v>
      </c>
      <c r="B38" s="88" t="s">
        <v>38</v>
      </c>
      <c r="C38" s="58">
        <v>1771</v>
      </c>
      <c r="D38" s="58">
        <v>2027</v>
      </c>
      <c r="E38" s="59">
        <v>2234</v>
      </c>
      <c r="F38" s="84">
        <f t="shared" si="5"/>
        <v>0.00016152773714679544</v>
      </c>
      <c r="G38" s="84">
        <f t="shared" si="1"/>
        <v>0.26143421795595706</v>
      </c>
      <c r="H38" s="59">
        <f t="shared" si="2"/>
        <v>463</v>
      </c>
      <c r="I38" s="86">
        <f t="shared" si="3"/>
        <v>0.0006077040599356332</v>
      </c>
      <c r="J38" s="58">
        <f t="shared" si="4"/>
        <v>207</v>
      </c>
    </row>
    <row r="39" spans="1:28" s="26" customFormat="1" ht="15">
      <c r="A39" s="91">
        <v>41</v>
      </c>
      <c r="B39" s="88" t="s">
        <v>39</v>
      </c>
      <c r="C39" s="58">
        <v>1151322</v>
      </c>
      <c r="D39" s="58">
        <v>1227771</v>
      </c>
      <c r="E39" s="59">
        <v>1262691</v>
      </c>
      <c r="F39" s="84">
        <f t="shared" si="5"/>
        <v>0.09129794984137167</v>
      </c>
      <c r="G39" s="84">
        <f t="shared" si="1"/>
        <v>0.09673140963171033</v>
      </c>
      <c r="H39" s="59">
        <f t="shared" si="2"/>
        <v>111369</v>
      </c>
      <c r="I39" s="86">
        <f t="shared" si="3"/>
        <v>0.1461757957904353</v>
      </c>
      <c r="J39" s="58">
        <f t="shared" si="4"/>
        <v>34920</v>
      </c>
      <c r="L39" s="80"/>
      <c r="M39" s="80"/>
      <c r="N39" s="80"/>
      <c r="O39" s="80"/>
      <c r="P39" s="80"/>
      <c r="U39" s="80"/>
      <c r="V39" s="80"/>
      <c r="W39" s="80"/>
      <c r="X39" s="80"/>
      <c r="Y39" s="80"/>
      <c r="Z39" s="80"/>
      <c r="AA39" s="80"/>
      <c r="AB39" s="80"/>
    </row>
    <row r="40" spans="1:10" ht="15">
      <c r="A40" s="91">
        <v>42</v>
      </c>
      <c r="B40" s="88" t="s">
        <v>40</v>
      </c>
      <c r="C40" s="58">
        <v>317660</v>
      </c>
      <c r="D40" s="58">
        <v>328601</v>
      </c>
      <c r="E40" s="59">
        <v>348787</v>
      </c>
      <c r="F40" s="84">
        <f t="shared" si="5"/>
        <v>0.025218789103052527</v>
      </c>
      <c r="G40" s="84">
        <f t="shared" si="1"/>
        <v>0.09798841528678462</v>
      </c>
      <c r="H40" s="59">
        <f t="shared" si="2"/>
        <v>31127</v>
      </c>
      <c r="I40" s="86">
        <f t="shared" si="3"/>
        <v>0.04085530080694699</v>
      </c>
      <c r="J40" s="58">
        <f t="shared" si="4"/>
        <v>20186</v>
      </c>
    </row>
    <row r="41" spans="1:10" ht="15">
      <c r="A41" s="91">
        <v>43</v>
      </c>
      <c r="B41" s="88" t="s">
        <v>41</v>
      </c>
      <c r="C41" s="58">
        <v>409335</v>
      </c>
      <c r="D41" s="58">
        <v>343993</v>
      </c>
      <c r="E41" s="59">
        <v>346820</v>
      </c>
      <c r="F41" s="84">
        <f t="shared" si="5"/>
        <v>0.02507656660575273</v>
      </c>
      <c r="G41" s="84">
        <f t="shared" si="1"/>
        <v>-0.15272331953045795</v>
      </c>
      <c r="H41" s="59">
        <f t="shared" si="2"/>
        <v>-62515</v>
      </c>
      <c r="I41" s="86">
        <f t="shared" si="3"/>
        <v>-0.08205317344897649</v>
      </c>
      <c r="J41" s="58">
        <f t="shared" si="4"/>
        <v>2827</v>
      </c>
    </row>
    <row r="42" spans="1:28" s="26" customFormat="1" ht="15">
      <c r="A42" s="91">
        <v>45</v>
      </c>
      <c r="B42" s="88" t="s">
        <v>42</v>
      </c>
      <c r="C42" s="58">
        <v>165601</v>
      </c>
      <c r="D42" s="58">
        <v>181077</v>
      </c>
      <c r="E42" s="59">
        <v>182633</v>
      </c>
      <c r="F42" s="84">
        <f t="shared" si="5"/>
        <v>0.013205145576692343</v>
      </c>
      <c r="G42" s="84">
        <f t="shared" si="1"/>
        <v>0.10284962047330633</v>
      </c>
      <c r="H42" s="59">
        <f t="shared" si="2"/>
        <v>17032</v>
      </c>
      <c r="I42" s="86">
        <f t="shared" si="3"/>
        <v>0.022355109176725067</v>
      </c>
      <c r="J42" s="58">
        <f t="shared" si="4"/>
        <v>1556</v>
      </c>
      <c r="L42" s="80"/>
      <c r="M42" s="80"/>
      <c r="N42" s="80"/>
      <c r="O42" s="80"/>
      <c r="P42" s="80"/>
      <c r="U42" s="80"/>
      <c r="V42" s="80"/>
      <c r="W42" s="80"/>
      <c r="X42" s="80"/>
      <c r="Y42" s="80"/>
      <c r="Z42" s="80"/>
      <c r="AA42" s="80"/>
      <c r="AB42" s="80"/>
    </row>
    <row r="43" spans="1:28" s="26" customFormat="1" ht="15">
      <c r="A43" s="91">
        <v>46</v>
      </c>
      <c r="B43" s="88" t="s">
        <v>43</v>
      </c>
      <c r="C43" s="58">
        <v>580707</v>
      </c>
      <c r="D43" s="58">
        <v>636825</v>
      </c>
      <c r="E43" s="59">
        <v>639689</v>
      </c>
      <c r="F43" s="84">
        <f t="shared" si="5"/>
        <v>0.04625224558983726</v>
      </c>
      <c r="G43" s="84">
        <f t="shared" si="1"/>
        <v>0.1015692939813021</v>
      </c>
      <c r="H43" s="59">
        <f t="shared" si="2"/>
        <v>58982</v>
      </c>
      <c r="I43" s="86">
        <f t="shared" si="3"/>
        <v>0.07741598458557995</v>
      </c>
      <c r="J43" s="58">
        <f t="shared" si="4"/>
        <v>2864</v>
      </c>
      <c r="L43" s="80"/>
      <c r="M43" s="80"/>
      <c r="N43" s="80"/>
      <c r="O43" s="80"/>
      <c r="P43" s="80"/>
      <c r="U43" s="80"/>
      <c r="V43" s="80"/>
      <c r="W43" s="80"/>
      <c r="X43" s="80"/>
      <c r="Y43" s="80"/>
      <c r="Z43" s="80"/>
      <c r="AA43" s="80"/>
      <c r="AB43" s="80"/>
    </row>
    <row r="44" spans="1:28" s="26" customFormat="1" ht="15">
      <c r="A44" s="91">
        <v>47</v>
      </c>
      <c r="B44" s="88" t="s">
        <v>44</v>
      </c>
      <c r="C44" s="58">
        <v>1198306</v>
      </c>
      <c r="D44" s="58">
        <v>1239629</v>
      </c>
      <c r="E44" s="59">
        <v>1253911</v>
      </c>
      <c r="F44" s="84">
        <f t="shared" si="5"/>
        <v>0.0906631183587625</v>
      </c>
      <c r="G44" s="84">
        <f t="shared" si="1"/>
        <v>0.046403005576205074</v>
      </c>
      <c r="H44" s="59">
        <f t="shared" si="2"/>
        <v>55605</v>
      </c>
      <c r="I44" s="86">
        <f t="shared" si="3"/>
        <v>0.07298355130177298</v>
      </c>
      <c r="J44" s="58">
        <f t="shared" si="4"/>
        <v>14282</v>
      </c>
      <c r="L44" s="80"/>
      <c r="M44" s="80"/>
      <c r="N44" s="80"/>
      <c r="O44" s="80"/>
      <c r="P44" s="80"/>
      <c r="U44" s="80"/>
      <c r="V44" s="80"/>
      <c r="W44" s="80"/>
      <c r="X44" s="80"/>
      <c r="Y44" s="80"/>
      <c r="Z44" s="80"/>
      <c r="AA44" s="80"/>
      <c r="AB44" s="80"/>
    </row>
    <row r="45" spans="1:10" ht="15">
      <c r="A45" s="91">
        <v>49</v>
      </c>
      <c r="B45" s="88" t="s">
        <v>45</v>
      </c>
      <c r="C45" s="58">
        <v>599037</v>
      </c>
      <c r="D45" s="58">
        <v>576287</v>
      </c>
      <c r="E45" s="59">
        <v>572561</v>
      </c>
      <c r="F45" s="84">
        <f t="shared" si="5"/>
        <v>0.04139860461437169</v>
      </c>
      <c r="G45" s="84">
        <f t="shared" si="1"/>
        <v>-0.04419760382079905</v>
      </c>
      <c r="H45" s="59">
        <f t="shared" si="2"/>
        <v>-26476</v>
      </c>
      <c r="I45" s="86">
        <f t="shared" si="3"/>
        <v>-0.034750696956492064</v>
      </c>
      <c r="J45" s="58">
        <f t="shared" si="4"/>
        <v>-3726</v>
      </c>
    </row>
    <row r="46" spans="1:10" ht="15">
      <c r="A46" s="91">
        <v>50</v>
      </c>
      <c r="B46" s="88" t="s">
        <v>46</v>
      </c>
      <c r="C46" s="58">
        <v>29877</v>
      </c>
      <c r="D46" s="58">
        <v>16605</v>
      </c>
      <c r="E46" s="59">
        <v>17872</v>
      </c>
      <c r="F46" s="84">
        <f t="shared" si="5"/>
        <v>0.0012922218971743635</v>
      </c>
      <c r="G46" s="84">
        <f t="shared" si="1"/>
        <v>-0.4018141044950966</v>
      </c>
      <c r="H46" s="59">
        <f t="shared" si="2"/>
        <v>-12005</v>
      </c>
      <c r="I46" s="86">
        <f t="shared" si="3"/>
        <v>-0.015756991878028676</v>
      </c>
      <c r="J46" s="58">
        <f t="shared" si="4"/>
        <v>1267</v>
      </c>
    </row>
    <row r="47" spans="1:10" ht="15">
      <c r="A47" s="91">
        <v>51</v>
      </c>
      <c r="B47" s="88" t="s">
        <v>47</v>
      </c>
      <c r="C47" s="58">
        <v>21329</v>
      </c>
      <c r="D47" s="58">
        <v>23928</v>
      </c>
      <c r="E47" s="59">
        <v>24350</v>
      </c>
      <c r="F47" s="84">
        <f t="shared" si="5"/>
        <v>0.0017606089523386165</v>
      </c>
      <c r="G47" s="84">
        <f t="shared" si="1"/>
        <v>0.14163814524825355</v>
      </c>
      <c r="H47" s="59">
        <f t="shared" si="2"/>
        <v>3021</v>
      </c>
      <c r="I47" s="86">
        <f t="shared" si="3"/>
        <v>0.003965170550897512</v>
      </c>
      <c r="J47" s="58">
        <f t="shared" si="4"/>
        <v>422</v>
      </c>
    </row>
    <row r="48" spans="1:10" ht="15">
      <c r="A48" s="91">
        <v>52</v>
      </c>
      <c r="B48" s="88" t="s">
        <v>48</v>
      </c>
      <c r="C48" s="58">
        <v>218999</v>
      </c>
      <c r="D48" s="58">
        <v>231422</v>
      </c>
      <c r="E48" s="59">
        <v>237583</v>
      </c>
      <c r="F48" s="84">
        <f t="shared" si="5"/>
        <v>0.017178265163181335</v>
      </c>
      <c r="G48" s="84">
        <f t="shared" si="1"/>
        <v>0.08485883497184919</v>
      </c>
      <c r="H48" s="59">
        <f t="shared" si="2"/>
        <v>18584</v>
      </c>
      <c r="I48" s="86">
        <f t="shared" si="3"/>
        <v>0.024392164686487708</v>
      </c>
      <c r="J48" s="58">
        <f t="shared" si="4"/>
        <v>6161</v>
      </c>
    </row>
    <row r="49" spans="1:10" ht="15">
      <c r="A49" s="91">
        <v>53</v>
      </c>
      <c r="B49" s="88" t="s">
        <v>49</v>
      </c>
      <c r="C49" s="58">
        <v>27656</v>
      </c>
      <c r="D49" s="58">
        <v>28862</v>
      </c>
      <c r="E49" s="59">
        <v>29227</v>
      </c>
      <c r="F49" s="84">
        <f t="shared" si="5"/>
        <v>0.002113236872689969</v>
      </c>
      <c r="G49" s="84">
        <f t="shared" si="1"/>
        <v>0.05680503326583743</v>
      </c>
      <c r="H49" s="59">
        <f t="shared" si="2"/>
        <v>1571</v>
      </c>
      <c r="I49" s="86">
        <f t="shared" si="3"/>
        <v>0.002061993689328034</v>
      </c>
      <c r="J49" s="58">
        <f t="shared" si="4"/>
        <v>365</v>
      </c>
    </row>
    <row r="50" spans="1:28" s="26" customFormat="1" ht="15">
      <c r="A50" s="91">
        <v>55</v>
      </c>
      <c r="B50" s="88" t="s">
        <v>50</v>
      </c>
      <c r="C50" s="58">
        <v>334906</v>
      </c>
      <c r="D50" s="58">
        <v>302094</v>
      </c>
      <c r="E50" s="59">
        <v>348766</v>
      </c>
      <c r="F50" s="84">
        <f t="shared" si="5"/>
        <v>0.02521727071340164</v>
      </c>
      <c r="G50" s="84">
        <f t="shared" si="1"/>
        <v>0.04138474676476384</v>
      </c>
      <c r="H50" s="59">
        <f t="shared" si="2"/>
        <v>13860</v>
      </c>
      <c r="I50" s="86">
        <f t="shared" si="3"/>
        <v>0.01819174572507101</v>
      </c>
      <c r="J50" s="58">
        <f t="shared" si="4"/>
        <v>46672</v>
      </c>
      <c r="L50" s="80"/>
      <c r="M50" s="80"/>
      <c r="N50" s="80"/>
      <c r="O50" s="80"/>
      <c r="P50" s="80"/>
      <c r="U50" s="80"/>
      <c r="V50" s="80"/>
      <c r="W50" s="80"/>
      <c r="X50" s="80"/>
      <c r="Y50" s="80"/>
      <c r="Z50" s="80"/>
      <c r="AA50" s="80"/>
      <c r="AB50" s="80"/>
    </row>
    <row r="51" spans="1:28" s="26" customFormat="1" ht="15">
      <c r="A51" s="91">
        <v>56</v>
      </c>
      <c r="B51" s="88" t="s">
        <v>51</v>
      </c>
      <c r="C51" s="58">
        <v>526359</v>
      </c>
      <c r="D51" s="58">
        <v>578564</v>
      </c>
      <c r="E51" s="59">
        <v>590690</v>
      </c>
      <c r="F51" s="84">
        <f t="shared" si="5"/>
        <v>0.04270940870870215</v>
      </c>
      <c r="G51" s="84">
        <f t="shared" si="1"/>
        <v>0.12221886583111527</v>
      </c>
      <c r="H51" s="59">
        <f t="shared" si="2"/>
        <v>64331</v>
      </c>
      <c r="I51" s="86">
        <f t="shared" si="3"/>
        <v>0.08443673840112143</v>
      </c>
      <c r="J51" s="58">
        <f t="shared" si="4"/>
        <v>12126</v>
      </c>
      <c r="L51" s="80"/>
      <c r="M51" s="80"/>
      <c r="N51" s="80"/>
      <c r="O51" s="80"/>
      <c r="P51" s="80"/>
      <c r="U51" s="80"/>
      <c r="V51" s="80"/>
      <c r="W51" s="80"/>
      <c r="X51" s="80"/>
      <c r="Y51" s="80"/>
      <c r="Z51" s="80"/>
      <c r="AA51" s="80"/>
      <c r="AB51" s="80"/>
    </row>
    <row r="52" spans="1:10" ht="15">
      <c r="A52" s="91">
        <v>58</v>
      </c>
      <c r="B52" s="88" t="s">
        <v>52</v>
      </c>
      <c r="C52" s="58">
        <v>17798</v>
      </c>
      <c r="D52" s="58">
        <v>18889</v>
      </c>
      <c r="E52" s="59">
        <v>18543</v>
      </c>
      <c r="F52" s="84">
        <f t="shared" si="5"/>
        <v>0.0013407380617336741</v>
      </c>
      <c r="G52" s="84">
        <f t="shared" si="1"/>
        <v>0.04185863580177548</v>
      </c>
      <c r="H52" s="59">
        <f t="shared" si="2"/>
        <v>745</v>
      </c>
      <c r="I52" s="86">
        <f t="shared" si="3"/>
        <v>0.0009778391461167317</v>
      </c>
      <c r="J52" s="58">
        <f t="shared" si="4"/>
        <v>-346</v>
      </c>
    </row>
    <row r="53" spans="1:10" ht="15">
      <c r="A53" s="91">
        <v>59</v>
      </c>
      <c r="B53" s="88" t="s">
        <v>53</v>
      </c>
      <c r="C53" s="58">
        <v>26417</v>
      </c>
      <c r="D53" s="58">
        <v>26691</v>
      </c>
      <c r="E53" s="59">
        <v>26670</v>
      </c>
      <c r="F53" s="84">
        <f t="shared" si="5"/>
        <v>0.0019283548566271418</v>
      </c>
      <c r="G53" s="84">
        <f t="shared" si="1"/>
        <v>0.009577166218722791</v>
      </c>
      <c r="H53" s="59">
        <f t="shared" si="2"/>
        <v>253</v>
      </c>
      <c r="I53" s="86">
        <f t="shared" si="3"/>
        <v>0.0003320715489497089</v>
      </c>
      <c r="J53" s="58">
        <f t="shared" si="4"/>
        <v>-21</v>
      </c>
    </row>
    <row r="54" spans="1:10" ht="15">
      <c r="A54" s="91">
        <v>60</v>
      </c>
      <c r="B54" s="88" t="s">
        <v>54</v>
      </c>
      <c r="C54" s="58">
        <v>8684</v>
      </c>
      <c r="D54" s="58">
        <v>9305</v>
      </c>
      <c r="E54" s="59">
        <v>9335</v>
      </c>
      <c r="F54" s="84">
        <f t="shared" si="5"/>
        <v>0.0006749603519540445</v>
      </c>
      <c r="G54" s="84">
        <f t="shared" si="1"/>
        <v>0.07496545370796867</v>
      </c>
      <c r="H54" s="59">
        <f t="shared" si="2"/>
        <v>651</v>
      </c>
      <c r="I54" s="86">
        <f t="shared" si="3"/>
        <v>0.0008544607840563655</v>
      </c>
      <c r="J54" s="58">
        <f t="shared" si="4"/>
        <v>30</v>
      </c>
    </row>
    <row r="55" spans="1:10" ht="15">
      <c r="A55" s="91">
        <v>61</v>
      </c>
      <c r="B55" s="88" t="s">
        <v>55</v>
      </c>
      <c r="C55" s="58">
        <v>21729</v>
      </c>
      <c r="D55" s="58">
        <v>21528</v>
      </c>
      <c r="E55" s="59">
        <v>21431</v>
      </c>
      <c r="F55" s="84">
        <f t="shared" si="5"/>
        <v>0.0015495527908652522</v>
      </c>
      <c r="G55" s="84">
        <f t="shared" si="1"/>
        <v>-0.013714390906162272</v>
      </c>
      <c r="H55" s="59">
        <f t="shared" si="2"/>
        <v>-298</v>
      </c>
      <c r="I55" s="86">
        <f t="shared" si="3"/>
        <v>-0.00039113565844669265</v>
      </c>
      <c r="J55" s="58">
        <f t="shared" si="4"/>
        <v>-97</v>
      </c>
    </row>
    <row r="56" spans="1:10" ht="15">
      <c r="A56" s="91">
        <v>62</v>
      </c>
      <c r="B56" s="88" t="s">
        <v>56</v>
      </c>
      <c r="C56" s="58">
        <v>55943</v>
      </c>
      <c r="D56" s="58">
        <v>61933</v>
      </c>
      <c r="E56" s="59">
        <v>62142</v>
      </c>
      <c r="F56" s="84">
        <f t="shared" si="5"/>
        <v>0.0044931318897834215</v>
      </c>
      <c r="G56" s="84">
        <f t="shared" si="1"/>
        <v>0.11080921652396189</v>
      </c>
      <c r="H56" s="59">
        <f t="shared" si="2"/>
        <v>6199</v>
      </c>
      <c r="I56" s="86">
        <f t="shared" si="3"/>
        <v>0.008136409217151168</v>
      </c>
      <c r="J56" s="58">
        <f t="shared" si="4"/>
        <v>209</v>
      </c>
    </row>
    <row r="57" spans="1:10" ht="15">
      <c r="A57" s="91">
        <v>63</v>
      </c>
      <c r="B57" s="88" t="s">
        <v>57</v>
      </c>
      <c r="C57" s="58">
        <v>54917</v>
      </c>
      <c r="D57" s="58">
        <v>55240</v>
      </c>
      <c r="E57" s="59">
        <v>55349</v>
      </c>
      <c r="F57" s="84">
        <f t="shared" si="5"/>
        <v>0.004001968989855856</v>
      </c>
      <c r="G57" s="84">
        <f t="shared" si="1"/>
        <v>0.007866416592312034</v>
      </c>
      <c r="H57" s="59">
        <f t="shared" si="2"/>
        <v>432</v>
      </c>
      <c r="I57" s="86">
        <f t="shared" si="3"/>
        <v>0.0005670154511710445</v>
      </c>
      <c r="J57" s="58">
        <f t="shared" si="4"/>
        <v>109</v>
      </c>
    </row>
    <row r="58" spans="1:10" ht="15">
      <c r="A58" s="91">
        <v>64</v>
      </c>
      <c r="B58" s="88" t="s">
        <v>58</v>
      </c>
      <c r="C58" s="58">
        <v>97990</v>
      </c>
      <c r="D58" s="58">
        <v>97539</v>
      </c>
      <c r="E58" s="59">
        <v>97573</v>
      </c>
      <c r="F58" s="84">
        <f t="shared" si="5"/>
        <v>0.007054944447907016</v>
      </c>
      <c r="G58" s="84">
        <f t="shared" si="1"/>
        <v>-0.0042555362792121645</v>
      </c>
      <c r="H58" s="59">
        <f t="shared" si="2"/>
        <v>-417</v>
      </c>
      <c r="I58" s="86">
        <f t="shared" si="3"/>
        <v>-0.0005473274146720499</v>
      </c>
      <c r="J58" s="58">
        <f t="shared" si="4"/>
        <v>34</v>
      </c>
    </row>
    <row r="59" spans="1:10" ht="15">
      <c r="A59" s="91">
        <v>65</v>
      </c>
      <c r="B59" s="88" t="s">
        <v>59</v>
      </c>
      <c r="C59" s="58">
        <v>25635</v>
      </c>
      <c r="D59" s="58">
        <v>25792</v>
      </c>
      <c r="E59" s="59">
        <v>25469</v>
      </c>
      <c r="F59" s="84">
        <f t="shared" si="5"/>
        <v>0.001841517429450194</v>
      </c>
      <c r="G59" s="84">
        <f t="shared" si="1"/>
        <v>-0.006475521747610688</v>
      </c>
      <c r="H59" s="59">
        <f t="shared" si="2"/>
        <v>-166</v>
      </c>
      <c r="I59" s="86">
        <f t="shared" si="3"/>
        <v>-0.0002178809372555402</v>
      </c>
      <c r="J59" s="58">
        <f t="shared" si="4"/>
        <v>-323</v>
      </c>
    </row>
    <row r="60" spans="1:10" ht="15">
      <c r="A60" s="91">
        <v>66</v>
      </c>
      <c r="B60" s="88" t="s">
        <v>60</v>
      </c>
      <c r="C60" s="58">
        <v>42766</v>
      </c>
      <c r="D60" s="58">
        <v>46390</v>
      </c>
      <c r="E60" s="59">
        <v>46190</v>
      </c>
      <c r="F60" s="84">
        <f t="shared" si="5"/>
        <v>0.0033397341892616303</v>
      </c>
      <c r="G60" s="84">
        <f t="shared" si="1"/>
        <v>0.08006360192676425</v>
      </c>
      <c r="H60" s="59">
        <f t="shared" si="2"/>
        <v>3424</v>
      </c>
      <c r="I60" s="86">
        <f t="shared" si="3"/>
        <v>0.004494122464837167</v>
      </c>
      <c r="J60" s="58">
        <f t="shared" si="4"/>
        <v>-200</v>
      </c>
    </row>
    <row r="61" spans="1:10" ht="15">
      <c r="A61" s="91">
        <v>68</v>
      </c>
      <c r="B61" s="88" t="s">
        <v>61</v>
      </c>
      <c r="C61" s="58">
        <v>39516</v>
      </c>
      <c r="D61" s="58">
        <v>91431</v>
      </c>
      <c r="E61" s="59">
        <v>93267</v>
      </c>
      <c r="F61" s="84">
        <f t="shared" si="5"/>
        <v>0.006743602265205985</v>
      </c>
      <c r="G61" s="84">
        <f t="shared" si="1"/>
        <v>1.360233829334953</v>
      </c>
      <c r="H61" s="59">
        <f t="shared" si="2"/>
        <v>53751</v>
      </c>
      <c r="I61" s="86">
        <f t="shared" si="3"/>
        <v>0.07055010999049724</v>
      </c>
      <c r="J61" s="58">
        <f t="shared" si="4"/>
        <v>1836</v>
      </c>
    </row>
    <row r="62" spans="1:10" ht="15">
      <c r="A62" s="91">
        <v>69</v>
      </c>
      <c r="B62" s="88" t="s">
        <v>62</v>
      </c>
      <c r="C62" s="58">
        <v>130067</v>
      </c>
      <c r="D62" s="58">
        <v>136308</v>
      </c>
      <c r="E62" s="59">
        <v>136984</v>
      </c>
      <c r="F62" s="84">
        <f t="shared" si="5"/>
        <v>0.009904527997008339</v>
      </c>
      <c r="G62" s="84">
        <f t="shared" si="1"/>
        <v>0.05318028400747307</v>
      </c>
      <c r="H62" s="59">
        <f t="shared" si="2"/>
        <v>6917</v>
      </c>
      <c r="I62" s="86">
        <f t="shared" si="3"/>
        <v>0.009078809897569708</v>
      </c>
      <c r="J62" s="58">
        <f t="shared" si="4"/>
        <v>676</v>
      </c>
    </row>
    <row r="63" spans="1:10" ht="15">
      <c r="A63" s="91">
        <v>70</v>
      </c>
      <c r="B63" s="88" t="s">
        <v>63</v>
      </c>
      <c r="C63" s="58">
        <v>223315</v>
      </c>
      <c r="D63" s="58">
        <v>222865</v>
      </c>
      <c r="E63" s="59">
        <v>224960</v>
      </c>
      <c r="F63" s="84">
        <f t="shared" si="5"/>
        <v>0.01626556837445976</v>
      </c>
      <c r="G63" s="84">
        <f t="shared" si="1"/>
        <v>0.007366276336117144</v>
      </c>
      <c r="H63" s="59">
        <f t="shared" si="2"/>
        <v>1645</v>
      </c>
      <c r="I63" s="86">
        <f t="shared" si="3"/>
        <v>0.0021591213360564075</v>
      </c>
      <c r="J63" s="58">
        <f t="shared" si="4"/>
        <v>2095</v>
      </c>
    </row>
    <row r="64" spans="1:10" ht="15">
      <c r="A64" s="91">
        <v>71</v>
      </c>
      <c r="B64" s="88" t="s">
        <v>64</v>
      </c>
      <c r="C64" s="58">
        <v>128491</v>
      </c>
      <c r="D64" s="58">
        <v>136296</v>
      </c>
      <c r="E64" s="59">
        <v>141008</v>
      </c>
      <c r="F64" s="84">
        <f t="shared" si="5"/>
        <v>0.010195480375826023</v>
      </c>
      <c r="G64" s="84">
        <f t="shared" si="1"/>
        <v>0.09741538317858839</v>
      </c>
      <c r="H64" s="59">
        <f t="shared" si="2"/>
        <v>12517</v>
      </c>
      <c r="I64" s="86">
        <f t="shared" si="3"/>
        <v>0.01642901019052769</v>
      </c>
      <c r="J64" s="58">
        <f t="shared" si="4"/>
        <v>4712</v>
      </c>
    </row>
    <row r="65" spans="1:10" ht="15">
      <c r="A65" s="91">
        <v>72</v>
      </c>
      <c r="B65" s="88" t="s">
        <v>65</v>
      </c>
      <c r="C65" s="58">
        <v>11218</v>
      </c>
      <c r="D65" s="58">
        <v>11019</v>
      </c>
      <c r="E65" s="59">
        <v>11223</v>
      </c>
      <c r="F65" s="84">
        <f t="shared" si="5"/>
        <v>0.0008114708119957409</v>
      </c>
      <c r="G65" s="84">
        <f t="shared" si="1"/>
        <v>0.0004457122481725798</v>
      </c>
      <c r="H65" s="59">
        <f t="shared" si="2"/>
        <v>5</v>
      </c>
      <c r="I65" s="86">
        <f t="shared" si="3"/>
        <v>6.562678832998199E-06</v>
      </c>
      <c r="J65" s="58">
        <f t="shared" si="4"/>
        <v>204</v>
      </c>
    </row>
    <row r="66" spans="1:10" ht="15">
      <c r="A66" s="91">
        <v>73</v>
      </c>
      <c r="B66" s="88" t="s">
        <v>66</v>
      </c>
      <c r="C66" s="58">
        <v>55305</v>
      </c>
      <c r="D66" s="58">
        <v>59105</v>
      </c>
      <c r="E66" s="59">
        <v>59292</v>
      </c>
      <c r="F66" s="84">
        <f aca="true" t="shared" si="6" ref="F66:F90">E66/$E$90</f>
        <v>0.004287064722877259</v>
      </c>
      <c r="G66" s="84">
        <f t="shared" si="1"/>
        <v>0.07209113100081367</v>
      </c>
      <c r="H66" s="59">
        <f t="shared" si="2"/>
        <v>3987</v>
      </c>
      <c r="I66" s="86">
        <f t="shared" si="3"/>
        <v>0.005233080101432764</v>
      </c>
      <c r="J66" s="58">
        <f t="shared" si="4"/>
        <v>187</v>
      </c>
    </row>
    <row r="67" spans="1:10" ht="15">
      <c r="A67" s="91">
        <v>74</v>
      </c>
      <c r="B67" s="88" t="s">
        <v>67</v>
      </c>
      <c r="C67" s="58">
        <v>23490</v>
      </c>
      <c r="D67" s="58">
        <v>27077</v>
      </c>
      <c r="E67" s="59">
        <v>29096</v>
      </c>
      <c r="F67" s="84">
        <f t="shared" si="6"/>
        <v>0.0021037650134391947</v>
      </c>
      <c r="G67" s="84">
        <f aca="true" t="shared" si="7" ref="G67:G90">(E67-C67)/C67</f>
        <v>0.2386547467007237</v>
      </c>
      <c r="H67" s="59">
        <f aca="true" t="shared" si="8" ref="H67:H90">E67-C67</f>
        <v>5606</v>
      </c>
      <c r="I67" s="86">
        <f aca="true" t="shared" si="9" ref="I67:I90">H67/$H$90</f>
        <v>0.0073580755075575805</v>
      </c>
      <c r="J67" s="58">
        <f aca="true" t="shared" si="10" ref="J67:J90">E67-D67</f>
        <v>2019</v>
      </c>
    </row>
    <row r="68" spans="1:10" ht="15">
      <c r="A68" s="91">
        <v>75</v>
      </c>
      <c r="B68" s="88" t="s">
        <v>68</v>
      </c>
      <c r="C68" s="58">
        <v>5876</v>
      </c>
      <c r="D68" s="58">
        <v>6345</v>
      </c>
      <c r="E68" s="59">
        <v>6342</v>
      </c>
      <c r="F68" s="84">
        <f t="shared" si="6"/>
        <v>0.000458553674568029</v>
      </c>
      <c r="G68" s="84">
        <f t="shared" si="7"/>
        <v>0.07930565010211028</v>
      </c>
      <c r="H68" s="59">
        <f t="shared" si="8"/>
        <v>466</v>
      </c>
      <c r="I68" s="86">
        <f t="shared" si="9"/>
        <v>0.0006116416672354322</v>
      </c>
      <c r="J68" s="58">
        <f t="shared" si="10"/>
        <v>-3</v>
      </c>
    </row>
    <row r="69" spans="1:10" ht="15">
      <c r="A69" s="91">
        <v>77</v>
      </c>
      <c r="B69" s="88" t="s">
        <v>69</v>
      </c>
      <c r="C69" s="58">
        <v>29975</v>
      </c>
      <c r="D69" s="58">
        <v>29603</v>
      </c>
      <c r="E69" s="59">
        <v>29677</v>
      </c>
      <c r="F69" s="84">
        <f t="shared" si="6"/>
        <v>0.0021457737937804157</v>
      </c>
      <c r="G69" s="84">
        <f t="shared" si="7"/>
        <v>-0.00994161801501251</v>
      </c>
      <c r="H69" s="59">
        <f t="shared" si="8"/>
        <v>-298</v>
      </c>
      <c r="I69" s="86">
        <f t="shared" si="9"/>
        <v>-0.00039113565844669265</v>
      </c>
      <c r="J69" s="58">
        <f t="shared" si="10"/>
        <v>74</v>
      </c>
    </row>
    <row r="70" spans="1:10" ht="15">
      <c r="A70" s="91">
        <v>78</v>
      </c>
      <c r="B70" s="88" t="s">
        <v>70</v>
      </c>
      <c r="C70" s="58">
        <v>24717</v>
      </c>
      <c r="D70" s="58">
        <v>37438</v>
      </c>
      <c r="E70" s="59">
        <v>39961</v>
      </c>
      <c r="F70" s="84">
        <f t="shared" si="6"/>
        <v>0.002889350897100758</v>
      </c>
      <c r="G70" s="84">
        <f t="shared" si="7"/>
        <v>0.6167415139377757</v>
      </c>
      <c r="H70" s="59">
        <f t="shared" si="8"/>
        <v>15244</v>
      </c>
      <c r="I70" s="86">
        <f t="shared" si="9"/>
        <v>0.02000829522604491</v>
      </c>
      <c r="J70" s="58">
        <f t="shared" si="10"/>
        <v>2523</v>
      </c>
    </row>
    <row r="71" spans="1:10" ht="15">
      <c r="A71" s="91">
        <v>79</v>
      </c>
      <c r="B71" s="88" t="s">
        <v>71</v>
      </c>
      <c r="C71" s="58">
        <v>55924</v>
      </c>
      <c r="D71" s="58">
        <v>54487</v>
      </c>
      <c r="E71" s="59">
        <v>57493</v>
      </c>
      <c r="F71" s="84">
        <f t="shared" si="6"/>
        <v>0.004156989342784562</v>
      </c>
      <c r="G71" s="84">
        <f t="shared" si="7"/>
        <v>0.028055933051999143</v>
      </c>
      <c r="H71" s="59">
        <f t="shared" si="8"/>
        <v>1569</v>
      </c>
      <c r="I71" s="86">
        <f t="shared" si="9"/>
        <v>0.002059368617794835</v>
      </c>
      <c r="J71" s="58">
        <f t="shared" si="10"/>
        <v>3006</v>
      </c>
    </row>
    <row r="72" spans="1:10" ht="15">
      <c r="A72" s="91">
        <v>80</v>
      </c>
      <c r="B72" s="88" t="s">
        <v>72</v>
      </c>
      <c r="C72" s="58">
        <v>254193</v>
      </c>
      <c r="D72" s="58">
        <v>268678</v>
      </c>
      <c r="E72" s="59">
        <v>273391</v>
      </c>
      <c r="F72" s="84">
        <f t="shared" si="6"/>
        <v>0.019767336430751816</v>
      </c>
      <c r="G72" s="84">
        <f t="shared" si="7"/>
        <v>0.07552528983882326</v>
      </c>
      <c r="H72" s="59">
        <f t="shared" si="8"/>
        <v>19198</v>
      </c>
      <c r="I72" s="86">
        <f t="shared" si="9"/>
        <v>0.025198061647179887</v>
      </c>
      <c r="J72" s="58">
        <f t="shared" si="10"/>
        <v>4713</v>
      </c>
    </row>
    <row r="73" spans="1:28" s="26" customFormat="1" ht="15">
      <c r="A73" s="91">
        <v>81</v>
      </c>
      <c r="B73" s="88" t="s">
        <v>73</v>
      </c>
      <c r="C73" s="58">
        <v>504095</v>
      </c>
      <c r="D73" s="58">
        <v>635156</v>
      </c>
      <c r="E73" s="59">
        <v>646373</v>
      </c>
      <c r="F73" s="84">
        <f t="shared" si="6"/>
        <v>0.04673552732443403</v>
      </c>
      <c r="G73" s="84">
        <f t="shared" si="7"/>
        <v>0.2822444182148206</v>
      </c>
      <c r="H73" s="59">
        <f t="shared" si="8"/>
        <v>142278</v>
      </c>
      <c r="I73" s="86">
        <f t="shared" si="9"/>
        <v>0.18674496380026356</v>
      </c>
      <c r="J73" s="58">
        <f t="shared" si="10"/>
        <v>11217</v>
      </c>
      <c r="L73" s="80"/>
      <c r="M73" s="80"/>
      <c r="N73" s="80"/>
      <c r="O73" s="80"/>
      <c r="P73" s="80"/>
      <c r="U73" s="80"/>
      <c r="V73" s="80"/>
      <c r="W73" s="80"/>
      <c r="X73" s="80"/>
      <c r="Y73" s="80"/>
      <c r="Z73" s="80"/>
      <c r="AA73" s="80"/>
      <c r="AB73" s="80"/>
    </row>
    <row r="74" spans="1:28" s="26" customFormat="1" ht="15">
      <c r="A74" s="91">
        <v>82</v>
      </c>
      <c r="B74" s="88" t="s">
        <v>74</v>
      </c>
      <c r="C74" s="58">
        <v>353192</v>
      </c>
      <c r="D74" s="58">
        <v>389980</v>
      </c>
      <c r="E74" s="59">
        <v>393273</v>
      </c>
      <c r="F74" s="84">
        <f t="shared" si="6"/>
        <v>0.028435316817784998</v>
      </c>
      <c r="G74" s="84">
        <f t="shared" si="7"/>
        <v>0.11348218532696097</v>
      </c>
      <c r="H74" s="59">
        <f t="shared" si="8"/>
        <v>40081</v>
      </c>
      <c r="I74" s="86">
        <f t="shared" si="9"/>
        <v>0.052607746061080166</v>
      </c>
      <c r="J74" s="58">
        <f t="shared" si="10"/>
        <v>3293</v>
      </c>
      <c r="L74" s="80"/>
      <c r="M74" s="80"/>
      <c r="N74" s="80"/>
      <c r="O74" s="80"/>
      <c r="P74" s="80"/>
      <c r="U74" s="80"/>
      <c r="V74" s="80"/>
      <c r="W74" s="80"/>
      <c r="X74" s="80"/>
      <c r="Y74" s="80"/>
      <c r="Z74" s="80"/>
      <c r="AA74" s="80"/>
      <c r="AB74" s="80"/>
    </row>
    <row r="75" spans="1:10" ht="15">
      <c r="A75" s="91">
        <v>84</v>
      </c>
      <c r="B75" s="88" t="s">
        <v>75</v>
      </c>
      <c r="C75" s="58">
        <v>13752</v>
      </c>
      <c r="D75" s="58">
        <v>27421</v>
      </c>
      <c r="E75" s="59">
        <v>29801</v>
      </c>
      <c r="F75" s="84">
        <f t="shared" si="6"/>
        <v>0.002154739523147561</v>
      </c>
      <c r="G75" s="84">
        <f t="shared" si="7"/>
        <v>1.1670302501454335</v>
      </c>
      <c r="H75" s="59">
        <f t="shared" si="8"/>
        <v>16049</v>
      </c>
      <c r="I75" s="86">
        <f t="shared" si="9"/>
        <v>0.02106488651815762</v>
      </c>
      <c r="J75" s="58">
        <f t="shared" si="10"/>
        <v>2380</v>
      </c>
    </row>
    <row r="76" spans="1:10" ht="15">
      <c r="A76" s="91">
        <v>85</v>
      </c>
      <c r="B76" s="88" t="s">
        <v>76</v>
      </c>
      <c r="C76" s="58">
        <v>521949</v>
      </c>
      <c r="D76" s="58">
        <v>675755</v>
      </c>
      <c r="E76" s="59">
        <v>625790</v>
      </c>
      <c r="F76" s="84">
        <f t="shared" si="6"/>
        <v>0.045247288553756995</v>
      </c>
      <c r="G76" s="84">
        <f t="shared" si="7"/>
        <v>0.19894855627657107</v>
      </c>
      <c r="H76" s="59">
        <f t="shared" si="8"/>
        <v>103841</v>
      </c>
      <c r="I76" s="86">
        <f t="shared" si="9"/>
        <v>0.1362950265394732</v>
      </c>
      <c r="J76" s="58">
        <f t="shared" si="10"/>
        <v>-49965</v>
      </c>
    </row>
    <row r="77" spans="1:10" ht="15">
      <c r="A77" s="91">
        <v>86</v>
      </c>
      <c r="B77" s="88" t="s">
        <v>77</v>
      </c>
      <c r="C77" s="58">
        <v>243428</v>
      </c>
      <c r="D77" s="58">
        <v>265197</v>
      </c>
      <c r="E77" s="59">
        <v>264741</v>
      </c>
      <c r="F77" s="84">
        <f t="shared" si="6"/>
        <v>0.01914190450312434</v>
      </c>
      <c r="G77" s="84">
        <f t="shared" si="7"/>
        <v>0.08755360928077296</v>
      </c>
      <c r="H77" s="59">
        <f t="shared" si="8"/>
        <v>21313</v>
      </c>
      <c r="I77" s="86">
        <f t="shared" si="9"/>
        <v>0.027974074793538122</v>
      </c>
      <c r="J77" s="58">
        <f t="shared" si="10"/>
        <v>-456</v>
      </c>
    </row>
    <row r="78" spans="1:10" ht="15">
      <c r="A78" s="91">
        <v>87</v>
      </c>
      <c r="B78" s="88" t="s">
        <v>78</v>
      </c>
      <c r="C78" s="58">
        <v>19693</v>
      </c>
      <c r="D78" s="58">
        <v>22933</v>
      </c>
      <c r="E78" s="59">
        <v>23030</v>
      </c>
      <c r="F78" s="84">
        <f t="shared" si="6"/>
        <v>0.0016651673171399729</v>
      </c>
      <c r="G78" s="84">
        <f t="shared" si="7"/>
        <v>0.16945107398568018</v>
      </c>
      <c r="H78" s="59">
        <f t="shared" si="8"/>
        <v>3337</v>
      </c>
      <c r="I78" s="86">
        <f t="shared" si="9"/>
        <v>0.004379931853142998</v>
      </c>
      <c r="J78" s="58">
        <f t="shared" si="10"/>
        <v>97</v>
      </c>
    </row>
    <row r="79" spans="1:22" ht="15">
      <c r="A79" s="91">
        <v>88</v>
      </c>
      <c r="B79" s="88" t="s">
        <v>79</v>
      </c>
      <c r="C79" s="58">
        <v>34662</v>
      </c>
      <c r="D79" s="58">
        <v>38756</v>
      </c>
      <c r="E79" s="59">
        <v>38399</v>
      </c>
      <c r="F79" s="84">
        <f t="shared" si="6"/>
        <v>0.002776411628782363</v>
      </c>
      <c r="G79" s="84">
        <f t="shared" si="7"/>
        <v>0.1078125901563672</v>
      </c>
      <c r="H79" s="59">
        <f t="shared" si="8"/>
        <v>3737</v>
      </c>
      <c r="I79" s="86">
        <f t="shared" si="9"/>
        <v>0.004904946159782854</v>
      </c>
      <c r="J79" s="58">
        <f t="shared" si="10"/>
        <v>-357</v>
      </c>
      <c r="U79" s="34"/>
      <c r="V79" s="34"/>
    </row>
    <row r="80" spans="1:10" ht="15">
      <c r="A80" s="91">
        <v>90</v>
      </c>
      <c r="B80" s="88" t="s">
        <v>80</v>
      </c>
      <c r="C80" s="58">
        <v>12655</v>
      </c>
      <c r="D80" s="58">
        <v>13550</v>
      </c>
      <c r="E80" s="59">
        <v>14335</v>
      </c>
      <c r="F80" s="84">
        <f t="shared" si="6"/>
        <v>0.0010364816974034524</v>
      </c>
      <c r="G80" s="84">
        <f t="shared" si="7"/>
        <v>0.13275385223231925</v>
      </c>
      <c r="H80" s="59">
        <f t="shared" si="8"/>
        <v>1680</v>
      </c>
      <c r="I80" s="86">
        <f t="shared" si="9"/>
        <v>0.002205060087887395</v>
      </c>
      <c r="J80" s="58">
        <f t="shared" si="10"/>
        <v>785</v>
      </c>
    </row>
    <row r="81" spans="1:10" ht="15">
      <c r="A81" s="91">
        <v>91</v>
      </c>
      <c r="B81" s="88" t="s">
        <v>81</v>
      </c>
      <c r="C81" s="58">
        <v>2456</v>
      </c>
      <c r="D81" s="58">
        <v>2811</v>
      </c>
      <c r="E81" s="59">
        <v>3024</v>
      </c>
      <c r="F81" s="84">
        <f t="shared" si="6"/>
        <v>0.0002186481097278019</v>
      </c>
      <c r="G81" s="84">
        <f t="shared" si="7"/>
        <v>0.23127035830618892</v>
      </c>
      <c r="H81" s="59">
        <f t="shared" si="8"/>
        <v>568</v>
      </c>
      <c r="I81" s="86">
        <f t="shared" si="9"/>
        <v>0.0007455203154285954</v>
      </c>
      <c r="J81" s="58">
        <f t="shared" si="10"/>
        <v>213</v>
      </c>
    </row>
    <row r="82" spans="1:10" ht="15">
      <c r="A82" s="91">
        <v>92</v>
      </c>
      <c r="B82" s="88" t="s">
        <v>82</v>
      </c>
      <c r="C82" s="58">
        <v>12532</v>
      </c>
      <c r="D82" s="58">
        <v>11392</v>
      </c>
      <c r="E82" s="59">
        <v>11920</v>
      </c>
      <c r="F82" s="84">
        <f t="shared" si="6"/>
        <v>0.0008618668875513885</v>
      </c>
      <c r="G82" s="84">
        <f t="shared" si="7"/>
        <v>-0.04883498244494095</v>
      </c>
      <c r="H82" s="59">
        <f t="shared" si="8"/>
        <v>-612</v>
      </c>
      <c r="I82" s="86">
        <f t="shared" si="9"/>
        <v>-0.0008032718891589796</v>
      </c>
      <c r="J82" s="58">
        <f t="shared" si="10"/>
        <v>528</v>
      </c>
    </row>
    <row r="83" spans="1:10" ht="15">
      <c r="A83" s="91">
        <v>93</v>
      </c>
      <c r="B83" s="88" t="s">
        <v>83</v>
      </c>
      <c r="C83" s="58">
        <v>59918</v>
      </c>
      <c r="D83" s="58">
        <v>43623</v>
      </c>
      <c r="E83" s="59">
        <v>45427</v>
      </c>
      <c r="F83" s="84">
        <f t="shared" si="6"/>
        <v>0.0032845660319460505</v>
      </c>
      <c r="G83" s="84">
        <f t="shared" si="7"/>
        <v>-0.24184719116125372</v>
      </c>
      <c r="H83" s="59">
        <f t="shared" si="8"/>
        <v>-14491</v>
      </c>
      <c r="I83" s="86">
        <f t="shared" si="9"/>
        <v>-0.01901995579379538</v>
      </c>
      <c r="J83" s="58">
        <f t="shared" si="10"/>
        <v>1804</v>
      </c>
    </row>
    <row r="84" spans="1:10" ht="15">
      <c r="A84" s="91">
        <v>94</v>
      </c>
      <c r="B84" s="88" t="s">
        <v>84</v>
      </c>
      <c r="C84" s="58">
        <v>36690</v>
      </c>
      <c r="D84" s="58">
        <v>40932</v>
      </c>
      <c r="E84" s="59">
        <v>40853</v>
      </c>
      <c r="F84" s="84">
        <f t="shared" si="6"/>
        <v>0.002953846305128932</v>
      </c>
      <c r="G84" s="84">
        <f t="shared" si="7"/>
        <v>0.11346415917143636</v>
      </c>
      <c r="H84" s="59">
        <f t="shared" si="8"/>
        <v>4163</v>
      </c>
      <c r="I84" s="86">
        <f t="shared" si="9"/>
        <v>0.005464086396354301</v>
      </c>
      <c r="J84" s="58">
        <f t="shared" si="10"/>
        <v>-79</v>
      </c>
    </row>
    <row r="85" spans="1:10" ht="15">
      <c r="A85" s="91">
        <v>95</v>
      </c>
      <c r="B85" s="88" t="s">
        <v>85</v>
      </c>
      <c r="C85" s="58">
        <v>68194</v>
      </c>
      <c r="D85" s="58">
        <v>67378</v>
      </c>
      <c r="E85" s="59">
        <v>66894</v>
      </c>
      <c r="F85" s="84">
        <f t="shared" si="6"/>
        <v>0.004836721776498539</v>
      </c>
      <c r="G85" s="84">
        <f t="shared" si="7"/>
        <v>-0.01906326069742206</v>
      </c>
      <c r="H85" s="59">
        <f t="shared" si="8"/>
        <v>-1300</v>
      </c>
      <c r="I85" s="86">
        <f t="shared" si="9"/>
        <v>-0.0017062964965795318</v>
      </c>
      <c r="J85" s="58">
        <f t="shared" si="10"/>
        <v>-484</v>
      </c>
    </row>
    <row r="86" spans="1:10" ht="15">
      <c r="A86" s="91">
        <v>96</v>
      </c>
      <c r="B86" s="88" t="s">
        <v>86</v>
      </c>
      <c r="C86" s="58">
        <v>210768</v>
      </c>
      <c r="D86" s="58">
        <v>108519</v>
      </c>
      <c r="E86" s="59">
        <v>112343</v>
      </c>
      <c r="F86" s="84">
        <f t="shared" si="6"/>
        <v>0.008122878502364567</v>
      </c>
      <c r="G86" s="84">
        <f t="shared" si="7"/>
        <v>-0.4669826539133075</v>
      </c>
      <c r="H86" s="59">
        <f t="shared" si="8"/>
        <v>-98425</v>
      </c>
      <c r="I86" s="86">
        <f t="shared" si="9"/>
        <v>-0.12918633282756956</v>
      </c>
      <c r="J86" s="58">
        <f t="shared" si="10"/>
        <v>3824</v>
      </c>
    </row>
    <row r="87" spans="1:10" ht="15">
      <c r="A87" s="91">
        <v>97</v>
      </c>
      <c r="B87" s="88" t="s">
        <v>87</v>
      </c>
      <c r="C87" s="58">
        <v>29241</v>
      </c>
      <c r="D87" s="58">
        <v>37556</v>
      </c>
      <c r="E87" s="59">
        <v>36516</v>
      </c>
      <c r="F87" s="84">
        <f t="shared" si="6"/>
        <v>0.002640262690086116</v>
      </c>
      <c r="G87" s="84">
        <f t="shared" si="7"/>
        <v>0.2487945008720632</v>
      </c>
      <c r="H87" s="59">
        <f t="shared" si="8"/>
        <v>7275</v>
      </c>
      <c r="I87" s="86">
        <f t="shared" si="9"/>
        <v>0.00954869770201238</v>
      </c>
      <c r="J87" s="58">
        <f t="shared" si="10"/>
        <v>-1040</v>
      </c>
    </row>
    <row r="88" spans="1:10" ht="15">
      <c r="A88" s="91">
        <v>98</v>
      </c>
      <c r="B88" s="88" t="s">
        <v>88</v>
      </c>
      <c r="C88" s="58">
        <v>2003</v>
      </c>
      <c r="D88" s="58">
        <v>2178</v>
      </c>
      <c r="E88" s="59">
        <v>2306</v>
      </c>
      <c r="F88" s="84">
        <f t="shared" si="6"/>
        <v>0.00016673364452126691</v>
      </c>
      <c r="G88" s="84">
        <f t="shared" si="7"/>
        <v>0.15127309036445333</v>
      </c>
      <c r="H88" s="59">
        <f t="shared" si="8"/>
        <v>303</v>
      </c>
      <c r="I88" s="86">
        <f t="shared" si="9"/>
        <v>0.00039769833727969087</v>
      </c>
      <c r="J88" s="58">
        <f t="shared" si="10"/>
        <v>128</v>
      </c>
    </row>
    <row r="89" spans="1:10" ht="15" thickBot="1">
      <c r="A89" s="91">
        <v>99</v>
      </c>
      <c r="B89" s="88" t="s">
        <v>89</v>
      </c>
      <c r="C89" s="58">
        <v>3647</v>
      </c>
      <c r="D89" s="58">
        <v>3980</v>
      </c>
      <c r="E89" s="59">
        <v>4076</v>
      </c>
      <c r="F89" s="84">
        <f t="shared" si="6"/>
        <v>0.0002947122008103573</v>
      </c>
      <c r="G89" s="84">
        <f t="shared" si="7"/>
        <v>0.11763092953112148</v>
      </c>
      <c r="H89" s="59">
        <f t="shared" si="8"/>
        <v>429</v>
      </c>
      <c r="I89" s="86">
        <f t="shared" si="9"/>
        <v>0.0005630778438712455</v>
      </c>
      <c r="J89" s="58">
        <f t="shared" si="10"/>
        <v>96</v>
      </c>
    </row>
    <row r="90" spans="1:28" s="12" customFormat="1" ht="15" thickBot="1">
      <c r="A90" s="144" t="s">
        <v>90</v>
      </c>
      <c r="B90" s="145"/>
      <c r="C90" s="92">
        <v>13068558</v>
      </c>
      <c r="D90" s="92">
        <v>13681271</v>
      </c>
      <c r="E90" s="93">
        <v>13830442</v>
      </c>
      <c r="F90" s="94">
        <f t="shared" si="6"/>
        <v>1</v>
      </c>
      <c r="G90" s="94">
        <f t="shared" si="7"/>
        <v>0.058299010495266576</v>
      </c>
      <c r="H90" s="93">
        <f t="shared" si="8"/>
        <v>761884</v>
      </c>
      <c r="I90" s="95">
        <f t="shared" si="9"/>
        <v>1</v>
      </c>
      <c r="J90" s="92">
        <f t="shared" si="10"/>
        <v>149171</v>
      </c>
      <c r="L90" s="34"/>
      <c r="M90" s="34"/>
      <c r="N90" s="34"/>
      <c r="O90" s="34"/>
      <c r="P90" s="34"/>
      <c r="U90" s="10"/>
      <c r="V90" s="10"/>
      <c r="W90" s="34"/>
      <c r="X90" s="34"/>
      <c r="Y90" s="34"/>
      <c r="Z90" s="34"/>
      <c r="AA90" s="34"/>
      <c r="AB90" s="34"/>
    </row>
    <row r="91" spans="1:9" ht="15">
      <c r="A91" s="26"/>
      <c r="B91" s="26"/>
      <c r="C91" s="13"/>
      <c r="D91" s="13"/>
      <c r="E91" s="13"/>
      <c r="F91" s="26"/>
      <c r="G91" s="26"/>
      <c r="H91" s="26"/>
      <c r="I91" s="26"/>
    </row>
    <row r="94" ht="15">
      <c r="F94" s="10"/>
    </row>
    <row r="98" ht="15">
      <c r="D98" s="32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78"/>
  <sheetViews>
    <sheetView workbookViewId="0" topLeftCell="A1">
      <pane ySplit="1" topLeftCell="A17" activePane="bottomLeft" state="frozen"/>
      <selection pane="bottomLeft" activeCell="C28" sqref="C28"/>
    </sheetView>
  </sheetViews>
  <sheetFormatPr defaultColWidth="8.8515625" defaultRowHeight="15"/>
  <cols>
    <col min="1" max="1" width="17.28125" style="8" bestFit="1" customWidth="1"/>
    <col min="2" max="2" width="34.421875" style="8" bestFit="1" customWidth="1"/>
    <col min="3" max="3" width="12.00390625" style="8" customWidth="1"/>
    <col min="4" max="4" width="10.140625" style="0" customWidth="1"/>
    <col min="5" max="5" width="12.00390625" style="8" customWidth="1"/>
    <col min="6" max="6" width="17.8515625" style="8" customWidth="1"/>
    <col min="7" max="7" width="28.421875" style="8" customWidth="1"/>
    <col min="8" max="8" width="26.7109375" style="8" customWidth="1"/>
    <col min="9" max="9" width="22.00390625" style="8" customWidth="1"/>
    <col min="10" max="10" width="27.57421875" style="8" customWidth="1"/>
    <col min="11" max="11" width="8.8515625" style="8" customWidth="1"/>
    <col min="12" max="12" width="32.7109375" style="10" bestFit="1" customWidth="1"/>
    <col min="13" max="13" width="8.8515625" style="10" customWidth="1"/>
    <col min="14" max="20" width="8.8515625" style="8" customWidth="1"/>
    <col min="21" max="21" width="33.28125" style="10" bestFit="1" customWidth="1"/>
    <col min="22" max="29" width="8.8515625" style="10" customWidth="1"/>
    <col min="30" max="16384" width="8.8515625" style="8" customWidth="1"/>
  </cols>
  <sheetData>
    <row r="1" spans="1:11" ht="29.5" thickBot="1">
      <c r="A1" s="7" t="s">
        <v>1</v>
      </c>
      <c r="B1" s="7" t="s">
        <v>91</v>
      </c>
      <c r="C1" s="4">
        <v>41760</v>
      </c>
      <c r="D1" s="41">
        <v>42095</v>
      </c>
      <c r="E1" s="4">
        <v>42125</v>
      </c>
      <c r="F1" s="1" t="s">
        <v>268</v>
      </c>
      <c r="G1" s="1" t="s">
        <v>269</v>
      </c>
      <c r="H1" s="1" t="s">
        <v>270</v>
      </c>
      <c r="I1" s="1" t="s">
        <v>271</v>
      </c>
      <c r="J1" s="39" t="s">
        <v>272</v>
      </c>
      <c r="K1" s="10"/>
    </row>
    <row r="2" spans="1:24" ht="15">
      <c r="A2" s="96">
        <v>10</v>
      </c>
      <c r="B2" s="87" t="s">
        <v>10</v>
      </c>
      <c r="C2" s="82">
        <v>424053</v>
      </c>
      <c r="D2" s="82">
        <v>428723</v>
      </c>
      <c r="E2" s="82">
        <v>435197</v>
      </c>
      <c r="F2" s="83">
        <f aca="true" t="shared" si="0" ref="F2:F26">E2/$E$26</f>
        <v>0.12184412579596791</v>
      </c>
      <c r="G2" s="83">
        <f aca="true" t="shared" si="1" ref="G2:G26">(E2-C2)/C2</f>
        <v>0.02627973390118688</v>
      </c>
      <c r="H2" s="82">
        <f aca="true" t="shared" si="2" ref="H2:H26">E2-C2</f>
        <v>11144</v>
      </c>
      <c r="I2" s="85">
        <f>H2/$H$26</f>
        <v>0.2741586301909073</v>
      </c>
      <c r="J2" s="81">
        <f>E2-D2</f>
        <v>6474</v>
      </c>
      <c r="K2" s="11"/>
      <c r="L2" s="78"/>
      <c r="M2" s="79"/>
      <c r="U2" s="46"/>
      <c r="V2" s="47"/>
      <c r="W2" s="48"/>
      <c r="X2" s="47"/>
    </row>
    <row r="3" spans="1:24" ht="15">
      <c r="A3" s="91">
        <v>11</v>
      </c>
      <c r="B3" s="88" t="s">
        <v>11</v>
      </c>
      <c r="C3" s="59">
        <v>14546</v>
      </c>
      <c r="D3" s="59">
        <v>15115</v>
      </c>
      <c r="E3" s="59">
        <v>15441</v>
      </c>
      <c r="F3" s="84">
        <f t="shared" si="0"/>
        <v>0.00432308850110534</v>
      </c>
      <c r="G3" s="84">
        <f t="shared" si="1"/>
        <v>0.061528942664650074</v>
      </c>
      <c r="H3" s="59">
        <f t="shared" si="2"/>
        <v>895</v>
      </c>
      <c r="I3" s="86">
        <f aca="true" t="shared" si="3" ref="I3:I26">H3/$H$26</f>
        <v>0.022018303483566228</v>
      </c>
      <c r="J3" s="58">
        <f aca="true" t="shared" si="4" ref="J3:J26">E3-D3</f>
        <v>326</v>
      </c>
      <c r="K3" s="11"/>
      <c r="L3" s="78"/>
      <c r="M3" s="79"/>
      <c r="U3" s="46"/>
      <c r="V3" s="47"/>
      <c r="W3" s="48"/>
      <c r="X3" s="47"/>
    </row>
    <row r="4" spans="1:24" ht="17.25" customHeight="1">
      <c r="A4" s="91">
        <v>12</v>
      </c>
      <c r="B4" s="88" t="s">
        <v>12</v>
      </c>
      <c r="C4" s="59">
        <v>3989</v>
      </c>
      <c r="D4" s="59">
        <v>4315</v>
      </c>
      <c r="E4" s="59">
        <v>4157</v>
      </c>
      <c r="F4" s="84">
        <f t="shared" si="0"/>
        <v>0.001163854601327304</v>
      </c>
      <c r="G4" s="84">
        <f t="shared" si="1"/>
        <v>0.042115818500877415</v>
      </c>
      <c r="H4" s="59">
        <f t="shared" si="2"/>
        <v>168</v>
      </c>
      <c r="I4" s="86">
        <f t="shared" si="3"/>
        <v>0.004133044676244833</v>
      </c>
      <c r="J4" s="58">
        <f t="shared" si="4"/>
        <v>-158</v>
      </c>
      <c r="K4" s="11"/>
      <c r="L4" s="78"/>
      <c r="M4" s="79"/>
      <c r="U4" s="46"/>
      <c r="V4" s="47"/>
      <c r="W4" s="48"/>
      <c r="X4" s="47"/>
    </row>
    <row r="5" spans="1:24" ht="15">
      <c r="A5" s="91">
        <v>13</v>
      </c>
      <c r="B5" s="88" t="s">
        <v>13</v>
      </c>
      <c r="C5" s="59">
        <v>441407</v>
      </c>
      <c r="D5" s="59">
        <v>426484</v>
      </c>
      <c r="E5" s="59">
        <v>423683</v>
      </c>
      <c r="F5" s="84">
        <f t="shared" si="0"/>
        <v>0.11862049772772577</v>
      </c>
      <c r="G5" s="84">
        <f t="shared" si="1"/>
        <v>-0.04015341850038626</v>
      </c>
      <c r="H5" s="59">
        <f t="shared" si="2"/>
        <v>-17724</v>
      </c>
      <c r="I5" s="86">
        <f t="shared" si="3"/>
        <v>-0.43603621334382997</v>
      </c>
      <c r="J5" s="58">
        <f t="shared" si="4"/>
        <v>-2801</v>
      </c>
      <c r="K5" s="11"/>
      <c r="L5" s="78"/>
      <c r="M5" s="79"/>
      <c r="U5" s="46"/>
      <c r="V5" s="47"/>
      <c r="W5" s="48"/>
      <c r="X5" s="47"/>
    </row>
    <row r="6" spans="1:24" ht="15">
      <c r="A6" s="91">
        <v>14</v>
      </c>
      <c r="B6" s="88" t="s">
        <v>14</v>
      </c>
      <c r="C6" s="59">
        <v>495353</v>
      </c>
      <c r="D6" s="59">
        <v>491118</v>
      </c>
      <c r="E6" s="59">
        <v>486221</v>
      </c>
      <c r="F6" s="84">
        <f t="shared" si="0"/>
        <v>0.13612955210776112</v>
      </c>
      <c r="G6" s="84">
        <f t="shared" si="1"/>
        <v>-0.018435338031666307</v>
      </c>
      <c r="H6" s="59">
        <f t="shared" si="2"/>
        <v>-9132</v>
      </c>
      <c r="I6" s="86">
        <f t="shared" si="3"/>
        <v>-0.22466049990159417</v>
      </c>
      <c r="J6" s="58">
        <f t="shared" si="4"/>
        <v>-4897</v>
      </c>
      <c r="K6" s="11"/>
      <c r="L6" s="78"/>
      <c r="M6" s="79"/>
      <c r="U6" s="46"/>
      <c r="V6" s="47"/>
      <c r="W6" s="48"/>
      <c r="X6" s="47"/>
    </row>
    <row r="7" spans="1:24" ht="15">
      <c r="A7" s="91">
        <v>15</v>
      </c>
      <c r="B7" s="88" t="s">
        <v>15</v>
      </c>
      <c r="C7" s="59">
        <v>65986</v>
      </c>
      <c r="D7" s="59">
        <v>62665</v>
      </c>
      <c r="E7" s="59">
        <v>62327</v>
      </c>
      <c r="F7" s="84">
        <f t="shared" si="0"/>
        <v>0.017449979729835665</v>
      </c>
      <c r="G7" s="84">
        <f t="shared" si="1"/>
        <v>-0.05545115630588306</v>
      </c>
      <c r="H7" s="59">
        <f t="shared" si="2"/>
        <v>-3659</v>
      </c>
      <c r="I7" s="86">
        <f t="shared" si="3"/>
        <v>-0.09001672899035623</v>
      </c>
      <c r="J7" s="58">
        <f t="shared" si="4"/>
        <v>-338</v>
      </c>
      <c r="K7" s="11"/>
      <c r="L7" s="78"/>
      <c r="M7" s="79"/>
      <c r="U7" s="46"/>
      <c r="V7" s="47"/>
      <c r="W7" s="48"/>
      <c r="X7" s="47"/>
    </row>
    <row r="8" spans="1:24" ht="15">
      <c r="A8" s="91">
        <v>16</v>
      </c>
      <c r="B8" s="88" t="s">
        <v>16</v>
      </c>
      <c r="C8" s="59">
        <v>70198</v>
      </c>
      <c r="D8" s="59">
        <v>70102</v>
      </c>
      <c r="E8" s="59">
        <v>70143</v>
      </c>
      <c r="F8" s="84">
        <f t="shared" si="0"/>
        <v>0.019638261559033213</v>
      </c>
      <c r="G8" s="84">
        <f t="shared" si="1"/>
        <v>-0.000783498105359127</v>
      </c>
      <c r="H8" s="59">
        <f t="shared" si="2"/>
        <v>-55</v>
      </c>
      <c r="I8" s="86">
        <f t="shared" si="3"/>
        <v>-0.0013530801023420587</v>
      </c>
      <c r="J8" s="58">
        <f t="shared" si="4"/>
        <v>41</v>
      </c>
      <c r="K8" s="11"/>
      <c r="L8" s="78"/>
      <c r="M8" s="79"/>
      <c r="U8" s="46"/>
      <c r="V8" s="47"/>
      <c r="W8" s="48"/>
      <c r="X8" s="47"/>
    </row>
    <row r="9" spans="1:24" ht="15">
      <c r="A9" s="91">
        <v>17</v>
      </c>
      <c r="B9" s="88" t="s">
        <v>17</v>
      </c>
      <c r="C9" s="59">
        <v>48160</v>
      </c>
      <c r="D9" s="59">
        <v>51487</v>
      </c>
      <c r="E9" s="59">
        <v>51609</v>
      </c>
      <c r="F9" s="84">
        <f t="shared" si="0"/>
        <v>0.014449211479408424</v>
      </c>
      <c r="G9" s="84">
        <f t="shared" si="1"/>
        <v>0.07161544850498339</v>
      </c>
      <c r="H9" s="59">
        <f t="shared" si="2"/>
        <v>3449</v>
      </c>
      <c r="I9" s="86">
        <f t="shared" si="3"/>
        <v>0.08485042314505019</v>
      </c>
      <c r="J9" s="58">
        <f t="shared" si="4"/>
        <v>122</v>
      </c>
      <c r="K9" s="11"/>
      <c r="L9" s="78"/>
      <c r="M9" s="79"/>
      <c r="U9" s="46"/>
      <c r="V9" s="47"/>
      <c r="W9" s="48"/>
      <c r="X9" s="47"/>
    </row>
    <row r="10" spans="1:24" ht="15">
      <c r="A10" s="91">
        <v>18</v>
      </c>
      <c r="B10" s="88" t="s">
        <v>18</v>
      </c>
      <c r="C10" s="59">
        <v>65579</v>
      </c>
      <c r="D10" s="59">
        <v>63489</v>
      </c>
      <c r="E10" s="59">
        <v>63551</v>
      </c>
      <c r="F10" s="84">
        <f t="shared" si="0"/>
        <v>0.017792668695922897</v>
      </c>
      <c r="G10" s="84">
        <f t="shared" si="1"/>
        <v>-0.030924533768431968</v>
      </c>
      <c r="H10" s="59">
        <f t="shared" si="2"/>
        <v>-2028</v>
      </c>
      <c r="I10" s="86">
        <f t="shared" si="3"/>
        <v>-0.04989175359181264</v>
      </c>
      <c r="J10" s="58">
        <f t="shared" si="4"/>
        <v>62</v>
      </c>
      <c r="K10" s="11"/>
      <c r="L10" s="78"/>
      <c r="M10" s="79"/>
      <c r="U10" s="46"/>
      <c r="V10" s="47"/>
      <c r="W10" s="48"/>
      <c r="X10" s="47"/>
    </row>
    <row r="11" spans="1:24" ht="15">
      <c r="A11" s="91">
        <v>19</v>
      </c>
      <c r="B11" s="88" t="s">
        <v>19</v>
      </c>
      <c r="C11" s="59">
        <v>8038</v>
      </c>
      <c r="D11" s="59">
        <v>7751</v>
      </c>
      <c r="E11" s="59">
        <v>7773</v>
      </c>
      <c r="F11" s="84">
        <f t="shared" si="0"/>
        <v>0.0021762429194412155</v>
      </c>
      <c r="G11" s="84">
        <f t="shared" si="1"/>
        <v>-0.03296840009952724</v>
      </c>
      <c r="H11" s="59">
        <f t="shared" si="2"/>
        <v>-265</v>
      </c>
      <c r="I11" s="86">
        <f t="shared" si="3"/>
        <v>-0.0065193859476481006</v>
      </c>
      <c r="J11" s="58">
        <f t="shared" si="4"/>
        <v>22</v>
      </c>
      <c r="K11" s="11"/>
      <c r="L11" s="78"/>
      <c r="M11" s="79"/>
      <c r="U11" s="46"/>
      <c r="V11" s="47"/>
      <c r="W11" s="48"/>
      <c r="X11" s="47"/>
    </row>
    <row r="12" spans="1:11" ht="15">
      <c r="A12" s="91">
        <v>20</v>
      </c>
      <c r="B12" s="88" t="s">
        <v>20</v>
      </c>
      <c r="C12" s="59">
        <v>70580</v>
      </c>
      <c r="D12" s="59">
        <v>73312</v>
      </c>
      <c r="E12" s="59">
        <v>73706</v>
      </c>
      <c r="F12" s="84">
        <f t="shared" si="0"/>
        <v>0.020635811220935833</v>
      </c>
      <c r="G12" s="84">
        <f t="shared" si="1"/>
        <v>0.04429016718617172</v>
      </c>
      <c r="H12" s="59">
        <f t="shared" si="2"/>
        <v>3126</v>
      </c>
      <c r="I12" s="86">
        <f t="shared" si="3"/>
        <v>0.07690415272584138</v>
      </c>
      <c r="J12" s="58">
        <f t="shared" si="4"/>
        <v>394</v>
      </c>
      <c r="K12" s="10"/>
    </row>
    <row r="13" spans="1:22" ht="15">
      <c r="A13" s="91">
        <v>21</v>
      </c>
      <c r="B13" s="88" t="s">
        <v>21</v>
      </c>
      <c r="C13" s="59">
        <v>18123</v>
      </c>
      <c r="D13" s="59">
        <v>19147</v>
      </c>
      <c r="E13" s="59">
        <v>19036</v>
      </c>
      <c r="F13" s="84">
        <f t="shared" si="0"/>
        <v>0.005329597351663834</v>
      </c>
      <c r="G13" s="84">
        <f t="shared" si="1"/>
        <v>0.050377972741819786</v>
      </c>
      <c r="H13" s="59">
        <f t="shared" si="2"/>
        <v>913</v>
      </c>
      <c r="I13" s="86">
        <f t="shared" si="3"/>
        <v>0.022461129698878174</v>
      </c>
      <c r="J13" s="58">
        <f t="shared" si="4"/>
        <v>-111</v>
      </c>
      <c r="K13" s="10"/>
      <c r="L13" s="3"/>
      <c r="M13" s="47"/>
      <c r="U13" s="3"/>
      <c r="V13" s="47"/>
    </row>
    <row r="14" spans="1:22" ht="15">
      <c r="A14" s="91">
        <v>22</v>
      </c>
      <c r="B14" s="88" t="s">
        <v>22</v>
      </c>
      <c r="C14" s="59">
        <v>187023</v>
      </c>
      <c r="D14" s="59">
        <v>194776</v>
      </c>
      <c r="E14" s="59">
        <v>194561</v>
      </c>
      <c r="F14" s="84">
        <f t="shared" si="0"/>
        <v>0.054472147002367466</v>
      </c>
      <c r="G14" s="84">
        <f t="shared" si="1"/>
        <v>0.040305203103361616</v>
      </c>
      <c r="H14" s="59">
        <f t="shared" si="2"/>
        <v>7538</v>
      </c>
      <c r="I14" s="86">
        <f t="shared" si="3"/>
        <v>0.1854457783900807</v>
      </c>
      <c r="J14" s="58">
        <f t="shared" si="4"/>
        <v>-215</v>
      </c>
      <c r="K14" s="10"/>
      <c r="L14" s="3"/>
      <c r="M14" s="47"/>
      <c r="U14" s="3"/>
      <c r="V14" s="47"/>
    </row>
    <row r="15" spans="1:22" ht="15">
      <c r="A15" s="91">
        <v>23</v>
      </c>
      <c r="B15" s="88" t="s">
        <v>23</v>
      </c>
      <c r="C15" s="59">
        <v>224481</v>
      </c>
      <c r="D15" s="59">
        <v>226874</v>
      </c>
      <c r="E15" s="59">
        <v>229915</v>
      </c>
      <c r="F15" s="84">
        <f t="shared" si="0"/>
        <v>0.06437037061923673</v>
      </c>
      <c r="G15" s="84">
        <f t="shared" si="1"/>
        <v>0.024206948472253777</v>
      </c>
      <c r="H15" s="59">
        <f t="shared" si="2"/>
        <v>5434</v>
      </c>
      <c r="I15" s="86">
        <f t="shared" si="3"/>
        <v>0.1336843141113954</v>
      </c>
      <c r="J15" s="58">
        <f t="shared" si="4"/>
        <v>3041</v>
      </c>
      <c r="K15" s="10"/>
      <c r="L15" s="3"/>
      <c r="M15" s="47"/>
      <c r="U15" s="3"/>
      <c r="V15" s="47"/>
    </row>
    <row r="16" spans="1:22" ht="15">
      <c r="A16" s="91">
        <v>24</v>
      </c>
      <c r="B16" s="88" t="s">
        <v>24</v>
      </c>
      <c r="C16" s="59">
        <v>151885</v>
      </c>
      <c r="D16" s="59">
        <v>150169</v>
      </c>
      <c r="E16" s="59">
        <v>147988</v>
      </c>
      <c r="F16" s="84">
        <f t="shared" si="0"/>
        <v>0.04143288783767742</v>
      </c>
      <c r="G16" s="84">
        <f t="shared" si="1"/>
        <v>-0.02565756987194259</v>
      </c>
      <c r="H16" s="59">
        <f t="shared" si="2"/>
        <v>-3897</v>
      </c>
      <c r="I16" s="86">
        <f t="shared" si="3"/>
        <v>-0.0958718756150364</v>
      </c>
      <c r="J16" s="58">
        <f t="shared" si="4"/>
        <v>-2181</v>
      </c>
      <c r="K16" s="10"/>
      <c r="L16" s="3"/>
      <c r="M16" s="47"/>
      <c r="U16" s="3"/>
      <c r="V16" s="47"/>
    </row>
    <row r="17" spans="1:22" ht="15">
      <c r="A17" s="91">
        <v>25</v>
      </c>
      <c r="B17" s="88" t="s">
        <v>25</v>
      </c>
      <c r="C17" s="59">
        <v>375203</v>
      </c>
      <c r="D17" s="59">
        <v>394791</v>
      </c>
      <c r="E17" s="59">
        <v>393540</v>
      </c>
      <c r="F17" s="84">
        <f t="shared" si="0"/>
        <v>0.11018122198853672</v>
      </c>
      <c r="G17" s="84">
        <f t="shared" si="1"/>
        <v>0.048872210510043895</v>
      </c>
      <c r="H17" s="59">
        <f t="shared" si="2"/>
        <v>18337</v>
      </c>
      <c r="I17" s="86">
        <f t="shared" si="3"/>
        <v>0.4511169061208424</v>
      </c>
      <c r="J17" s="58">
        <f t="shared" si="4"/>
        <v>-1251</v>
      </c>
      <c r="K17" s="10"/>
      <c r="L17" s="3"/>
      <c r="M17" s="47"/>
      <c r="U17" s="3"/>
      <c r="V17" s="47"/>
    </row>
    <row r="18" spans="1:22" ht="15">
      <c r="A18" s="91">
        <v>26</v>
      </c>
      <c r="B18" s="88" t="s">
        <v>26</v>
      </c>
      <c r="C18" s="59">
        <v>31826</v>
      </c>
      <c r="D18" s="59">
        <v>34529</v>
      </c>
      <c r="E18" s="59">
        <v>34032</v>
      </c>
      <c r="F18" s="84">
        <f t="shared" si="0"/>
        <v>0.009528097135523408</v>
      </c>
      <c r="G18" s="84">
        <f t="shared" si="1"/>
        <v>0.06931439703387168</v>
      </c>
      <c r="H18" s="59">
        <f t="shared" si="2"/>
        <v>2206</v>
      </c>
      <c r="I18" s="86">
        <f t="shared" si="3"/>
        <v>0.05427081283211966</v>
      </c>
      <c r="J18" s="58">
        <f t="shared" si="4"/>
        <v>-497</v>
      </c>
      <c r="K18" s="10"/>
      <c r="L18" s="3"/>
      <c r="M18" s="47"/>
      <c r="U18" s="3"/>
      <c r="V18" s="47"/>
    </row>
    <row r="19" spans="1:22" ht="15">
      <c r="A19" s="91">
        <v>27</v>
      </c>
      <c r="B19" s="88" t="s">
        <v>27</v>
      </c>
      <c r="C19" s="59">
        <v>115368</v>
      </c>
      <c r="D19" s="59">
        <v>124294</v>
      </c>
      <c r="E19" s="59">
        <v>124839</v>
      </c>
      <c r="F19" s="84">
        <f t="shared" si="0"/>
        <v>0.034951754769088114</v>
      </c>
      <c r="G19" s="84">
        <f t="shared" si="1"/>
        <v>0.08209382151029748</v>
      </c>
      <c r="H19" s="59">
        <f t="shared" si="2"/>
        <v>9471</v>
      </c>
      <c r="I19" s="86">
        <f t="shared" si="3"/>
        <v>0.2330003936233025</v>
      </c>
      <c r="J19" s="58">
        <f t="shared" si="4"/>
        <v>545</v>
      </c>
      <c r="K19" s="10"/>
      <c r="L19" s="3"/>
      <c r="M19" s="47"/>
      <c r="U19" s="3"/>
      <c r="V19" s="47"/>
    </row>
    <row r="20" spans="1:22" ht="15">
      <c r="A20" s="91">
        <v>28</v>
      </c>
      <c r="B20" s="88" t="s">
        <v>28</v>
      </c>
      <c r="C20" s="59">
        <v>169699</v>
      </c>
      <c r="D20" s="59">
        <v>140760</v>
      </c>
      <c r="E20" s="59">
        <v>140992</v>
      </c>
      <c r="F20" s="84">
        <f t="shared" si="0"/>
        <v>0.03947418521778668</v>
      </c>
      <c r="G20" s="84">
        <f t="shared" si="1"/>
        <v>-0.16916422607086665</v>
      </c>
      <c r="H20" s="59">
        <f t="shared" si="2"/>
        <v>-28707</v>
      </c>
      <c r="I20" s="86">
        <f t="shared" si="3"/>
        <v>-0.706234009053336</v>
      </c>
      <c r="J20" s="58">
        <f t="shared" si="4"/>
        <v>232</v>
      </c>
      <c r="K20" s="10"/>
      <c r="L20" s="3"/>
      <c r="M20" s="47"/>
      <c r="U20" s="3"/>
      <c r="V20" s="47"/>
    </row>
    <row r="21" spans="1:22" ht="15">
      <c r="A21" s="91">
        <v>29</v>
      </c>
      <c r="B21" s="88" t="s">
        <v>29</v>
      </c>
      <c r="C21" s="59">
        <v>147850</v>
      </c>
      <c r="D21" s="59">
        <v>158250</v>
      </c>
      <c r="E21" s="59">
        <v>159165</v>
      </c>
      <c r="F21" s="84">
        <f t="shared" si="0"/>
        <v>0.044562164450387375</v>
      </c>
      <c r="G21" s="84">
        <f t="shared" si="1"/>
        <v>0.07653026716266487</v>
      </c>
      <c r="H21" s="59">
        <f t="shared" si="2"/>
        <v>11315</v>
      </c>
      <c r="I21" s="86">
        <f t="shared" si="3"/>
        <v>0.2783654792363708</v>
      </c>
      <c r="J21" s="58">
        <f t="shared" si="4"/>
        <v>915</v>
      </c>
      <c r="K21" s="10"/>
      <c r="L21" s="3"/>
      <c r="M21" s="47"/>
      <c r="U21" s="3"/>
      <c r="V21" s="47"/>
    </row>
    <row r="22" spans="1:22" ht="15">
      <c r="A22" s="91">
        <v>30</v>
      </c>
      <c r="B22" s="88" t="s">
        <v>30</v>
      </c>
      <c r="C22" s="59">
        <v>43908</v>
      </c>
      <c r="D22" s="59">
        <v>47090</v>
      </c>
      <c r="E22" s="59">
        <v>46940</v>
      </c>
      <c r="F22" s="84">
        <f t="shared" si="0"/>
        <v>0.013142009859587116</v>
      </c>
      <c r="G22" s="84">
        <f t="shared" si="1"/>
        <v>0.06905347544866539</v>
      </c>
      <c r="H22" s="59">
        <f t="shared" si="2"/>
        <v>3032</v>
      </c>
      <c r="I22" s="86">
        <f t="shared" si="3"/>
        <v>0.07459161582365675</v>
      </c>
      <c r="J22" s="58">
        <f t="shared" si="4"/>
        <v>-150</v>
      </c>
      <c r="K22" s="10"/>
      <c r="L22" s="3"/>
      <c r="M22" s="47"/>
      <c r="U22" s="3"/>
      <c r="V22" s="47"/>
    </row>
    <row r="23" spans="1:22" ht="15">
      <c r="A23" s="91">
        <v>31</v>
      </c>
      <c r="B23" s="88" t="s">
        <v>31</v>
      </c>
      <c r="C23" s="59">
        <v>164264</v>
      </c>
      <c r="D23" s="59">
        <v>167793</v>
      </c>
      <c r="E23" s="59">
        <v>170149</v>
      </c>
      <c r="F23" s="84">
        <f t="shared" si="0"/>
        <v>0.047637405956516575</v>
      </c>
      <c r="G23" s="84">
        <f t="shared" si="1"/>
        <v>0.035826474455754154</v>
      </c>
      <c r="H23" s="59">
        <f t="shared" si="2"/>
        <v>5885</v>
      </c>
      <c r="I23" s="86">
        <f t="shared" si="3"/>
        <v>0.1447795709506003</v>
      </c>
      <c r="J23" s="58">
        <f t="shared" si="4"/>
        <v>2356</v>
      </c>
      <c r="K23" s="10"/>
      <c r="U23" s="3"/>
      <c r="V23" s="30"/>
    </row>
    <row r="24" spans="1:22" ht="15">
      <c r="A24" s="91">
        <v>32</v>
      </c>
      <c r="B24" s="88" t="s">
        <v>32</v>
      </c>
      <c r="C24" s="59">
        <v>50151</v>
      </c>
      <c r="D24" s="59">
        <v>53928</v>
      </c>
      <c r="E24" s="59">
        <v>54062</v>
      </c>
      <c r="F24" s="84">
        <f t="shared" si="0"/>
        <v>0.015135989284810367</v>
      </c>
      <c r="G24" s="84">
        <f t="shared" si="1"/>
        <v>0.07798448684971386</v>
      </c>
      <c r="H24" s="59">
        <f t="shared" si="2"/>
        <v>3911</v>
      </c>
      <c r="I24" s="86">
        <f t="shared" si="3"/>
        <v>0.09621629600472348</v>
      </c>
      <c r="J24" s="58">
        <f t="shared" si="4"/>
        <v>134</v>
      </c>
      <c r="K24" s="10"/>
      <c r="U24" s="3"/>
      <c r="V24" s="11"/>
    </row>
    <row r="25" spans="1:22" ht="15" thickBot="1">
      <c r="A25" s="91">
        <v>33</v>
      </c>
      <c r="B25" s="88" t="s">
        <v>33</v>
      </c>
      <c r="C25" s="59">
        <v>143434</v>
      </c>
      <c r="D25" s="59">
        <v>165200</v>
      </c>
      <c r="E25" s="59">
        <v>162725</v>
      </c>
      <c r="F25" s="84">
        <f t="shared" si="0"/>
        <v>0.045558874188353506</v>
      </c>
      <c r="G25" s="84">
        <f t="shared" si="1"/>
        <v>0.13449391357697618</v>
      </c>
      <c r="H25" s="59">
        <f t="shared" si="2"/>
        <v>19291</v>
      </c>
      <c r="I25" s="86">
        <f t="shared" si="3"/>
        <v>0.47458669553237554</v>
      </c>
      <c r="J25" s="58">
        <f t="shared" si="4"/>
        <v>-2475</v>
      </c>
      <c r="K25" s="10"/>
      <c r="U25" s="3"/>
      <c r="V25" s="11"/>
    </row>
    <row r="26" spans="1:29" s="12" customFormat="1" ht="15" thickBot="1">
      <c r="A26" s="144" t="s">
        <v>255</v>
      </c>
      <c r="B26" s="145"/>
      <c r="C26" s="93">
        <v>3531104</v>
      </c>
      <c r="D26" s="93">
        <v>3572162</v>
      </c>
      <c r="E26" s="93">
        <v>3571752</v>
      </c>
      <c r="F26" s="94">
        <f t="shared" si="0"/>
        <v>1</v>
      </c>
      <c r="G26" s="94">
        <f t="shared" si="1"/>
        <v>0.011511413994036993</v>
      </c>
      <c r="H26" s="93">
        <f t="shared" si="2"/>
        <v>40648</v>
      </c>
      <c r="I26" s="95">
        <f t="shared" si="3"/>
        <v>1</v>
      </c>
      <c r="J26" s="92">
        <f t="shared" si="4"/>
        <v>-410</v>
      </c>
      <c r="K26" s="11"/>
      <c r="L26" s="34"/>
      <c r="M26" s="34"/>
      <c r="U26" s="3"/>
      <c r="V26" s="11"/>
      <c r="W26" s="34"/>
      <c r="X26" s="34"/>
      <c r="Y26" s="34"/>
      <c r="Z26" s="34"/>
      <c r="AA26" s="34"/>
      <c r="AB26" s="34"/>
      <c r="AC26" s="34"/>
    </row>
    <row r="27" spans="3:22" ht="15">
      <c r="C27" s="14"/>
      <c r="E27" s="14"/>
      <c r="F27" s="15"/>
      <c r="H27" s="23"/>
      <c r="I27" s="22"/>
      <c r="K27" s="11"/>
      <c r="U27" s="3"/>
      <c r="V27" s="11"/>
    </row>
    <row r="28" spans="11:22" ht="15">
      <c r="K28" s="11"/>
      <c r="U28" s="3"/>
      <c r="V28" s="11"/>
    </row>
    <row r="29" spans="11:22" ht="15">
      <c r="K29" s="11"/>
      <c r="U29" s="3"/>
      <c r="V29" s="11"/>
    </row>
    <row r="30" spans="2:11" ht="15">
      <c r="B30" s="10"/>
      <c r="C30" s="10"/>
      <c r="K30" s="11"/>
    </row>
    <row r="31" spans="2:11" ht="15">
      <c r="B31" s="10"/>
      <c r="C31" s="10"/>
      <c r="K31" s="11"/>
    </row>
    <row r="32" spans="2:11" ht="15">
      <c r="B32" s="10"/>
      <c r="C32" s="10"/>
      <c r="K32" s="11"/>
    </row>
    <row r="33" spans="2:11" ht="15">
      <c r="B33" s="45"/>
      <c r="C33" s="10"/>
      <c r="K33" s="11"/>
    </row>
    <row r="34" spans="2:11" ht="15">
      <c r="B34" s="10"/>
      <c r="C34" s="10"/>
      <c r="K34" s="11"/>
    </row>
    <row r="35" spans="2:11" ht="15">
      <c r="B35" s="10"/>
      <c r="C35" s="10"/>
      <c r="K35" s="11"/>
    </row>
    <row r="36" spans="2:11" ht="15">
      <c r="B36" s="10"/>
      <c r="C36" s="10"/>
      <c r="K36" s="10"/>
    </row>
    <row r="37" ht="15">
      <c r="K37" s="10"/>
    </row>
    <row r="38" ht="15">
      <c r="K38" s="10"/>
    </row>
    <row r="39" ht="15">
      <c r="K39" s="10"/>
    </row>
    <row r="40" ht="15">
      <c r="K40" s="10"/>
    </row>
    <row r="41" ht="15">
      <c r="K41" s="10"/>
    </row>
    <row r="42" ht="15">
      <c r="K42" s="10"/>
    </row>
    <row r="43" ht="15">
      <c r="K43" s="10"/>
    </row>
    <row r="44" ht="15">
      <c r="K44" s="10"/>
    </row>
    <row r="45" ht="15">
      <c r="K45" s="10"/>
    </row>
    <row r="46" ht="15">
      <c r="K46" s="10"/>
    </row>
    <row r="47" ht="15">
      <c r="K47" s="10"/>
    </row>
    <row r="48" ht="15">
      <c r="K48" s="10"/>
    </row>
    <row r="49" ht="15">
      <c r="K49" s="10"/>
    </row>
    <row r="50" ht="15">
      <c r="K50" s="10"/>
    </row>
    <row r="51" ht="15">
      <c r="K51" s="10"/>
    </row>
    <row r="52" ht="15">
      <c r="K52" s="10"/>
    </row>
    <row r="53" ht="15">
      <c r="K53" s="10"/>
    </row>
    <row r="54" ht="15">
      <c r="K54" s="10"/>
    </row>
    <row r="55" ht="15">
      <c r="K55" s="10"/>
    </row>
    <row r="56" ht="15">
      <c r="K56" s="10"/>
    </row>
    <row r="57" ht="15">
      <c r="K57" s="10"/>
    </row>
    <row r="58" ht="15">
      <c r="K58" s="10"/>
    </row>
    <row r="59" ht="15">
      <c r="K59" s="10"/>
    </row>
    <row r="60" ht="15">
      <c r="K60" s="10"/>
    </row>
    <row r="61" ht="15">
      <c r="K61" s="10"/>
    </row>
    <row r="62" ht="15">
      <c r="K62" s="10"/>
    </row>
    <row r="63" ht="15">
      <c r="K63" s="10"/>
    </row>
    <row r="64" ht="15">
      <c r="K64" s="10"/>
    </row>
    <row r="65" ht="15">
      <c r="K65" s="10"/>
    </row>
    <row r="66" ht="15">
      <c r="K66" s="10"/>
    </row>
    <row r="67" ht="15">
      <c r="K67" s="10"/>
    </row>
    <row r="68" ht="15">
      <c r="K68" s="10"/>
    </row>
    <row r="69" ht="15">
      <c r="K69" s="10"/>
    </row>
    <row r="70" ht="15">
      <c r="K70" s="10"/>
    </row>
    <row r="71" ht="15">
      <c r="K71" s="10"/>
    </row>
    <row r="72" ht="15">
      <c r="K72" s="10"/>
    </row>
    <row r="73" ht="15">
      <c r="K73" s="10"/>
    </row>
    <row r="74" ht="15">
      <c r="K74" s="10"/>
    </row>
    <row r="75" ht="15">
      <c r="K75" s="10"/>
    </row>
    <row r="76" ht="15">
      <c r="K76" s="10"/>
    </row>
    <row r="77" ht="15">
      <c r="K77" s="10"/>
    </row>
    <row r="78" ht="15">
      <c r="K78" s="10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5"/>
  <sheetViews>
    <sheetView workbookViewId="0" topLeftCell="A1">
      <pane ySplit="1" topLeftCell="A80" activePane="bottomLeft" state="frozen"/>
      <selection pane="bottomLeft" activeCell="C92" sqref="C92"/>
    </sheetView>
  </sheetViews>
  <sheetFormatPr defaultColWidth="9.140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7.8515625" style="8" customWidth="1"/>
    <col min="7" max="7" width="27.140625" style="8" customWidth="1"/>
    <col min="8" max="8" width="26.421875" style="8" customWidth="1"/>
    <col min="9" max="9" width="20.421875" style="8" customWidth="1"/>
    <col min="10" max="10" width="23.421875" style="8" customWidth="1"/>
    <col min="11" max="12" width="9.140625" style="8" customWidth="1"/>
    <col min="13" max="13" width="42.8515625" style="10" bestFit="1" customWidth="1"/>
    <col min="14" max="14" width="9.140625" style="10" customWidth="1"/>
    <col min="15" max="21" width="9.140625" style="8" customWidth="1"/>
    <col min="22" max="22" width="32.140625" style="8" bestFit="1" customWidth="1"/>
    <col min="23" max="16384" width="9.140625" style="8" customWidth="1"/>
  </cols>
  <sheetData>
    <row r="1" spans="1:10" ht="29.5" thickBot="1">
      <c r="A1" s="16" t="s">
        <v>1</v>
      </c>
      <c r="B1" s="7" t="s">
        <v>91</v>
      </c>
      <c r="C1" s="4">
        <v>41760</v>
      </c>
      <c r="D1" s="4">
        <v>42095</v>
      </c>
      <c r="E1" s="4">
        <v>42125</v>
      </c>
      <c r="F1" s="1" t="s">
        <v>268</v>
      </c>
      <c r="G1" s="1" t="s">
        <v>273</v>
      </c>
      <c r="H1" s="1" t="s">
        <v>274</v>
      </c>
      <c r="I1" s="1" t="s">
        <v>271</v>
      </c>
      <c r="J1" s="39" t="s">
        <v>275</v>
      </c>
    </row>
    <row r="2" spans="1:14" ht="15">
      <c r="A2" s="89">
        <v>1</v>
      </c>
      <c r="B2" s="87" t="s">
        <v>2</v>
      </c>
      <c r="C2" s="81">
        <v>14355</v>
      </c>
      <c r="D2" s="81">
        <v>15502</v>
      </c>
      <c r="E2" s="81">
        <v>15843</v>
      </c>
      <c r="F2" s="83">
        <f aca="true" t="shared" si="0" ref="F2:F33">E2/$E$90</f>
        <v>0.009231124206777649</v>
      </c>
      <c r="G2" s="83">
        <f aca="true" t="shared" si="1" ref="G2:G33">(E2-C2)/C2</f>
        <v>0.10365726227795194</v>
      </c>
      <c r="H2" s="82">
        <f aca="true" t="shared" si="2" ref="H2:H33">E2-C2</f>
        <v>1488</v>
      </c>
      <c r="I2" s="85">
        <f>H2/$H$90</f>
        <v>0.018758272927828553</v>
      </c>
      <c r="J2" s="81">
        <f aca="true" t="shared" si="3" ref="J2:J33">E2-D2</f>
        <v>341</v>
      </c>
      <c r="M2" s="78"/>
      <c r="N2" s="79"/>
    </row>
    <row r="3" spans="1:14" ht="15">
      <c r="A3" s="90">
        <v>2</v>
      </c>
      <c r="B3" s="88" t="s">
        <v>3</v>
      </c>
      <c r="C3" s="58">
        <v>2468</v>
      </c>
      <c r="D3" s="58">
        <v>2918</v>
      </c>
      <c r="E3" s="58">
        <v>3058</v>
      </c>
      <c r="F3" s="84">
        <f t="shared" si="0"/>
        <v>0.00178178235336275</v>
      </c>
      <c r="G3" s="84">
        <f t="shared" si="1"/>
        <v>0.23905996758508913</v>
      </c>
      <c r="H3" s="59">
        <f t="shared" si="2"/>
        <v>590</v>
      </c>
      <c r="I3" s="86">
        <f aca="true" t="shared" si="4" ref="I3:I66">H3/$H$90</f>
        <v>0.0074377560668137405</v>
      </c>
      <c r="J3" s="58">
        <f t="shared" si="3"/>
        <v>140</v>
      </c>
      <c r="M3" s="78"/>
      <c r="N3" s="79"/>
    </row>
    <row r="4" spans="1:14" ht="15">
      <c r="A4" s="90">
        <v>3</v>
      </c>
      <c r="B4" s="88" t="s">
        <v>4</v>
      </c>
      <c r="C4" s="58">
        <v>1135</v>
      </c>
      <c r="D4" s="58">
        <v>1157</v>
      </c>
      <c r="E4" s="58">
        <v>1140</v>
      </c>
      <c r="F4" s="84">
        <f t="shared" si="0"/>
        <v>0.0006642354096904954</v>
      </c>
      <c r="G4" s="84">
        <f t="shared" si="1"/>
        <v>0.004405286343612335</v>
      </c>
      <c r="H4" s="59">
        <f t="shared" si="2"/>
        <v>5</v>
      </c>
      <c r="I4" s="86">
        <f t="shared" si="4"/>
        <v>6.303183107469272E-05</v>
      </c>
      <c r="J4" s="58">
        <f t="shared" si="3"/>
        <v>-17</v>
      </c>
      <c r="M4" s="78"/>
      <c r="N4" s="79"/>
    </row>
    <row r="5" spans="1:14" ht="15">
      <c r="A5" s="90">
        <v>5</v>
      </c>
      <c r="B5" s="88" t="s">
        <v>5</v>
      </c>
      <c r="C5" s="58">
        <v>704</v>
      </c>
      <c r="D5" s="58">
        <v>677</v>
      </c>
      <c r="E5" s="58">
        <v>673</v>
      </c>
      <c r="F5" s="84">
        <f t="shared" si="0"/>
        <v>0.00039213195677342404</v>
      </c>
      <c r="G5" s="84">
        <f t="shared" si="1"/>
        <v>-0.04403409090909091</v>
      </c>
      <c r="H5" s="59">
        <f t="shared" si="2"/>
        <v>-31</v>
      </c>
      <c r="I5" s="86">
        <f t="shared" si="4"/>
        <v>-0.00039079735266309487</v>
      </c>
      <c r="J5" s="58">
        <f t="shared" si="3"/>
        <v>-4</v>
      </c>
      <c r="M5" s="78"/>
      <c r="N5" s="79"/>
    </row>
    <row r="6" spans="1:14" ht="15.75" customHeight="1">
      <c r="A6" s="90">
        <v>6</v>
      </c>
      <c r="B6" s="88" t="s">
        <v>6</v>
      </c>
      <c r="C6" s="58">
        <v>50</v>
      </c>
      <c r="D6" s="58">
        <v>51</v>
      </c>
      <c r="E6" s="58">
        <v>52</v>
      </c>
      <c r="F6" s="84">
        <f t="shared" si="0"/>
        <v>3.029845728412786E-05</v>
      </c>
      <c r="G6" s="84">
        <f t="shared" si="1"/>
        <v>0.04</v>
      </c>
      <c r="H6" s="59">
        <f t="shared" si="2"/>
        <v>2</v>
      </c>
      <c r="I6" s="86">
        <f t="shared" si="4"/>
        <v>2.521273242987709E-05</v>
      </c>
      <c r="J6" s="58">
        <f t="shared" si="3"/>
        <v>1</v>
      </c>
      <c r="M6" s="78"/>
      <c r="N6" s="79"/>
    </row>
    <row r="7" spans="1:14" ht="15">
      <c r="A7" s="90">
        <v>7</v>
      </c>
      <c r="B7" s="88" t="s">
        <v>7</v>
      </c>
      <c r="C7" s="58">
        <v>920</v>
      </c>
      <c r="D7" s="58">
        <v>893</v>
      </c>
      <c r="E7" s="58">
        <v>900</v>
      </c>
      <c r="F7" s="84">
        <f t="shared" si="0"/>
        <v>0.0005243963760714437</v>
      </c>
      <c r="G7" s="84">
        <f t="shared" si="1"/>
        <v>-0.021739130434782608</v>
      </c>
      <c r="H7" s="59">
        <f t="shared" si="2"/>
        <v>-20</v>
      </c>
      <c r="I7" s="86">
        <f t="shared" si="4"/>
        <v>-0.0002521273242987709</v>
      </c>
      <c r="J7" s="58">
        <f t="shared" si="3"/>
        <v>7</v>
      </c>
      <c r="M7" s="78"/>
      <c r="N7" s="79"/>
    </row>
    <row r="8" spans="1:14" ht="15">
      <c r="A8" s="90">
        <v>8</v>
      </c>
      <c r="B8" s="88" t="s">
        <v>8</v>
      </c>
      <c r="C8" s="58">
        <v>4670</v>
      </c>
      <c r="D8" s="58">
        <v>4589</v>
      </c>
      <c r="E8" s="58">
        <v>4652</v>
      </c>
      <c r="F8" s="84">
        <f t="shared" si="0"/>
        <v>0.002710546601649285</v>
      </c>
      <c r="G8" s="84">
        <f t="shared" si="1"/>
        <v>-0.003854389721627409</v>
      </c>
      <c r="H8" s="59">
        <f t="shared" si="2"/>
        <v>-18</v>
      </c>
      <c r="I8" s="86">
        <f t="shared" si="4"/>
        <v>-0.00022691459186889378</v>
      </c>
      <c r="J8" s="58">
        <f t="shared" si="3"/>
        <v>63</v>
      </c>
      <c r="M8" s="78"/>
      <c r="N8" s="79"/>
    </row>
    <row r="9" spans="1:14" ht="15">
      <c r="A9" s="90">
        <v>9</v>
      </c>
      <c r="B9" s="88" t="s">
        <v>9</v>
      </c>
      <c r="C9" s="58">
        <v>415</v>
      </c>
      <c r="D9" s="58">
        <v>446</v>
      </c>
      <c r="E9" s="58">
        <v>470</v>
      </c>
      <c r="F9" s="84">
        <f t="shared" si="0"/>
        <v>0.0002738514408373095</v>
      </c>
      <c r="G9" s="84">
        <f t="shared" si="1"/>
        <v>0.13253012048192772</v>
      </c>
      <c r="H9" s="59">
        <f t="shared" si="2"/>
        <v>55</v>
      </c>
      <c r="I9" s="86">
        <f t="shared" si="4"/>
        <v>0.0006933501418216199</v>
      </c>
      <c r="J9" s="58">
        <f t="shared" si="3"/>
        <v>24</v>
      </c>
      <c r="M9" s="78"/>
      <c r="N9" s="79"/>
    </row>
    <row r="10" spans="1:14" ht="15">
      <c r="A10" s="91">
        <v>10</v>
      </c>
      <c r="B10" s="88" t="s">
        <v>10</v>
      </c>
      <c r="C10" s="59">
        <v>41291</v>
      </c>
      <c r="D10" s="59">
        <v>41654</v>
      </c>
      <c r="E10" s="59">
        <v>41767</v>
      </c>
      <c r="F10" s="84">
        <f t="shared" si="0"/>
        <v>0.024336070488195548</v>
      </c>
      <c r="G10" s="84">
        <f t="shared" si="1"/>
        <v>0.011527935869802136</v>
      </c>
      <c r="H10" s="59">
        <f t="shared" si="2"/>
        <v>476</v>
      </c>
      <c r="I10" s="86">
        <f t="shared" si="4"/>
        <v>0.0060006303183107465</v>
      </c>
      <c r="J10" s="58">
        <f t="shared" si="3"/>
        <v>113</v>
      </c>
      <c r="M10" s="78"/>
      <c r="N10" s="79"/>
    </row>
    <row r="11" spans="1:22" ht="15">
      <c r="A11" s="91">
        <v>11</v>
      </c>
      <c r="B11" s="88" t="s">
        <v>11</v>
      </c>
      <c r="C11" s="59">
        <v>642</v>
      </c>
      <c r="D11" s="59">
        <v>637</v>
      </c>
      <c r="E11" s="59">
        <v>652</v>
      </c>
      <c r="F11" s="84">
        <f t="shared" si="0"/>
        <v>0.00037989604133175704</v>
      </c>
      <c r="G11" s="84">
        <f t="shared" si="1"/>
        <v>0.01557632398753894</v>
      </c>
      <c r="H11" s="59">
        <f t="shared" si="2"/>
        <v>10</v>
      </c>
      <c r="I11" s="86">
        <f t="shared" si="4"/>
        <v>0.00012606366214938544</v>
      </c>
      <c r="J11" s="58">
        <f t="shared" si="3"/>
        <v>15</v>
      </c>
      <c r="M11" s="78"/>
      <c r="N11" s="79"/>
      <c r="V11" s="27"/>
    </row>
    <row r="12" spans="1:22" ht="15">
      <c r="A12" s="91">
        <v>12</v>
      </c>
      <c r="B12" s="88" t="s">
        <v>12</v>
      </c>
      <c r="C12" s="59">
        <v>45</v>
      </c>
      <c r="D12" s="59">
        <v>43</v>
      </c>
      <c r="E12" s="59">
        <v>44</v>
      </c>
      <c r="F12" s="84">
        <f t="shared" si="0"/>
        <v>2.5637156163492807E-05</v>
      </c>
      <c r="G12" s="84">
        <f t="shared" si="1"/>
        <v>-0.022222222222222223</v>
      </c>
      <c r="H12" s="59">
        <f t="shared" si="2"/>
        <v>-1</v>
      </c>
      <c r="I12" s="86">
        <f t="shared" si="4"/>
        <v>-1.2606366214938544E-05</v>
      </c>
      <c r="J12" s="58">
        <f t="shared" si="3"/>
        <v>1</v>
      </c>
      <c r="V12" s="27"/>
    </row>
    <row r="13" spans="1:22" ht="15">
      <c r="A13" s="91">
        <v>13</v>
      </c>
      <c r="B13" s="88" t="s">
        <v>13</v>
      </c>
      <c r="C13" s="59">
        <v>17837</v>
      </c>
      <c r="D13" s="59">
        <v>17195</v>
      </c>
      <c r="E13" s="59">
        <v>17218</v>
      </c>
      <c r="F13" s="84">
        <f t="shared" si="0"/>
        <v>0.010032285336886798</v>
      </c>
      <c r="G13" s="84">
        <f t="shared" si="1"/>
        <v>-0.034703145147726634</v>
      </c>
      <c r="H13" s="59">
        <f t="shared" si="2"/>
        <v>-619</v>
      </c>
      <c r="I13" s="86">
        <f t="shared" si="4"/>
        <v>-0.007803340687046959</v>
      </c>
      <c r="J13" s="58">
        <f t="shared" si="3"/>
        <v>23</v>
      </c>
      <c r="M13" s="3"/>
      <c r="N13" s="11"/>
      <c r="V13" s="27"/>
    </row>
    <row r="14" spans="1:22" ht="15">
      <c r="A14" s="91">
        <v>14</v>
      </c>
      <c r="B14" s="88" t="s">
        <v>14</v>
      </c>
      <c r="C14" s="59">
        <v>34767</v>
      </c>
      <c r="D14" s="59">
        <v>34053</v>
      </c>
      <c r="E14" s="59">
        <v>33909</v>
      </c>
      <c r="F14" s="84">
        <f t="shared" si="0"/>
        <v>0.01975750746245176</v>
      </c>
      <c r="G14" s="84">
        <f t="shared" si="1"/>
        <v>-0.024678574510311503</v>
      </c>
      <c r="H14" s="59">
        <f t="shared" si="2"/>
        <v>-858</v>
      </c>
      <c r="I14" s="86">
        <f t="shared" si="4"/>
        <v>-0.010816262212417271</v>
      </c>
      <c r="J14" s="58">
        <f t="shared" si="3"/>
        <v>-144</v>
      </c>
      <c r="M14" s="3"/>
      <c r="N14" s="11"/>
      <c r="V14" s="27"/>
    </row>
    <row r="15" spans="1:22" ht="15">
      <c r="A15" s="91">
        <v>15</v>
      </c>
      <c r="B15" s="88" t="s">
        <v>15</v>
      </c>
      <c r="C15" s="59">
        <v>6827</v>
      </c>
      <c r="D15" s="59">
        <v>6685</v>
      </c>
      <c r="E15" s="59">
        <v>6694</v>
      </c>
      <c r="F15" s="84">
        <f t="shared" si="0"/>
        <v>0.003900343712691383</v>
      </c>
      <c r="G15" s="84">
        <f t="shared" si="1"/>
        <v>-0.01948147063131683</v>
      </c>
      <c r="H15" s="59">
        <f t="shared" si="2"/>
        <v>-133</v>
      </c>
      <c r="I15" s="86">
        <f t="shared" si="4"/>
        <v>-0.0016766467065868263</v>
      </c>
      <c r="J15" s="58">
        <f t="shared" si="3"/>
        <v>9</v>
      </c>
      <c r="M15" s="3"/>
      <c r="N15" s="11"/>
      <c r="V15" s="27"/>
    </row>
    <row r="16" spans="1:22" ht="15">
      <c r="A16" s="91">
        <v>16</v>
      </c>
      <c r="B16" s="88" t="s">
        <v>16</v>
      </c>
      <c r="C16" s="59">
        <v>10763</v>
      </c>
      <c r="D16" s="59">
        <v>10699</v>
      </c>
      <c r="E16" s="59">
        <v>10763</v>
      </c>
      <c r="F16" s="84">
        <f t="shared" si="0"/>
        <v>0.006271197995174388</v>
      </c>
      <c r="G16" s="84">
        <f t="shared" si="1"/>
        <v>0</v>
      </c>
      <c r="H16" s="59">
        <f t="shared" si="2"/>
        <v>0</v>
      </c>
      <c r="I16" s="86">
        <f t="shared" si="4"/>
        <v>0</v>
      </c>
      <c r="J16" s="58">
        <f t="shared" si="3"/>
        <v>64</v>
      </c>
      <c r="M16" s="3"/>
      <c r="N16" s="11"/>
      <c r="V16" s="27"/>
    </row>
    <row r="17" spans="1:22" ht="15">
      <c r="A17" s="91">
        <v>17</v>
      </c>
      <c r="B17" s="88" t="s">
        <v>17</v>
      </c>
      <c r="C17" s="59">
        <v>2185</v>
      </c>
      <c r="D17" s="59">
        <v>2295</v>
      </c>
      <c r="E17" s="59">
        <v>2308</v>
      </c>
      <c r="F17" s="84">
        <f t="shared" si="0"/>
        <v>0.0013447853733032135</v>
      </c>
      <c r="G17" s="84">
        <f t="shared" si="1"/>
        <v>0.056292906178489706</v>
      </c>
      <c r="H17" s="59">
        <f t="shared" si="2"/>
        <v>123</v>
      </c>
      <c r="I17" s="86">
        <f t="shared" si="4"/>
        <v>0.0015505830444374408</v>
      </c>
      <c r="J17" s="58">
        <f t="shared" si="3"/>
        <v>13</v>
      </c>
      <c r="M17" s="3"/>
      <c r="N17" s="11"/>
      <c r="V17" s="27"/>
    </row>
    <row r="18" spans="1:22" ht="15">
      <c r="A18" s="91">
        <v>18</v>
      </c>
      <c r="B18" s="88" t="s">
        <v>18</v>
      </c>
      <c r="C18" s="59">
        <v>9079</v>
      </c>
      <c r="D18" s="59">
        <v>8783</v>
      </c>
      <c r="E18" s="59">
        <v>8804</v>
      </c>
      <c r="F18" s="84">
        <f t="shared" si="0"/>
        <v>0.005129761883258878</v>
      </c>
      <c r="G18" s="84">
        <f t="shared" si="1"/>
        <v>-0.030289679480118955</v>
      </c>
      <c r="H18" s="59">
        <f t="shared" si="2"/>
        <v>-275</v>
      </c>
      <c r="I18" s="86">
        <f t="shared" si="4"/>
        <v>-0.0034667507091080997</v>
      </c>
      <c r="J18" s="58">
        <f t="shared" si="3"/>
        <v>21</v>
      </c>
      <c r="M18" s="3"/>
      <c r="N18" s="11"/>
      <c r="V18" s="27"/>
    </row>
    <row r="19" spans="1:22" ht="15">
      <c r="A19" s="91">
        <v>19</v>
      </c>
      <c r="B19" s="88" t="s">
        <v>19</v>
      </c>
      <c r="C19" s="59">
        <v>320</v>
      </c>
      <c r="D19" s="59">
        <v>317</v>
      </c>
      <c r="E19" s="59">
        <v>314</v>
      </c>
      <c r="F19" s="84">
        <f t="shared" si="0"/>
        <v>0.00018295606898492594</v>
      </c>
      <c r="G19" s="84">
        <f t="shared" si="1"/>
        <v>-0.01875</v>
      </c>
      <c r="H19" s="59">
        <f t="shared" si="2"/>
        <v>-6</v>
      </c>
      <c r="I19" s="86">
        <f t="shared" si="4"/>
        <v>-7.563819728963127E-05</v>
      </c>
      <c r="J19" s="58">
        <f t="shared" si="3"/>
        <v>-3</v>
      </c>
      <c r="M19" s="3"/>
      <c r="N19" s="11"/>
      <c r="V19" s="27"/>
    </row>
    <row r="20" spans="1:22" ht="15">
      <c r="A20" s="91">
        <v>20</v>
      </c>
      <c r="B20" s="88" t="s">
        <v>20</v>
      </c>
      <c r="C20" s="59">
        <v>4202</v>
      </c>
      <c r="D20" s="59">
        <v>4336</v>
      </c>
      <c r="E20" s="59">
        <v>4338</v>
      </c>
      <c r="F20" s="84">
        <f t="shared" si="0"/>
        <v>0.002527590532664359</v>
      </c>
      <c r="G20" s="84">
        <f t="shared" si="1"/>
        <v>0.03236554021894336</v>
      </c>
      <c r="H20" s="59">
        <f t="shared" si="2"/>
        <v>136</v>
      </c>
      <c r="I20" s="86">
        <f t="shared" si="4"/>
        <v>0.001714465805231642</v>
      </c>
      <c r="J20" s="58">
        <f t="shared" si="3"/>
        <v>2</v>
      </c>
      <c r="M20" s="3"/>
      <c r="N20" s="11"/>
      <c r="V20" s="27"/>
    </row>
    <row r="21" spans="1:14" ht="15">
      <c r="A21" s="91">
        <v>21</v>
      </c>
      <c r="B21" s="88" t="s">
        <v>21</v>
      </c>
      <c r="C21" s="59">
        <v>299</v>
      </c>
      <c r="D21" s="59">
        <v>320</v>
      </c>
      <c r="E21" s="59">
        <v>319</v>
      </c>
      <c r="F21" s="84">
        <f t="shared" si="0"/>
        <v>0.00018586938218532285</v>
      </c>
      <c r="G21" s="84">
        <f t="shared" si="1"/>
        <v>0.06688963210702341</v>
      </c>
      <c r="H21" s="59">
        <f t="shared" si="2"/>
        <v>20</v>
      </c>
      <c r="I21" s="86">
        <f t="shared" si="4"/>
        <v>0.0002521273242987709</v>
      </c>
      <c r="J21" s="58">
        <f t="shared" si="3"/>
        <v>-1</v>
      </c>
      <c r="M21" s="3"/>
      <c r="N21" s="11"/>
    </row>
    <row r="22" spans="1:14" ht="15">
      <c r="A22" s="91">
        <v>22</v>
      </c>
      <c r="B22" s="88" t="s">
        <v>22</v>
      </c>
      <c r="C22" s="59">
        <v>12320</v>
      </c>
      <c r="D22" s="59">
        <v>12563</v>
      </c>
      <c r="E22" s="59">
        <v>12577</v>
      </c>
      <c r="F22" s="84">
        <f t="shared" si="0"/>
        <v>0.007328148024278387</v>
      </c>
      <c r="G22" s="84">
        <f t="shared" si="1"/>
        <v>0.02086038961038961</v>
      </c>
      <c r="H22" s="59">
        <f t="shared" si="2"/>
        <v>257</v>
      </c>
      <c r="I22" s="86">
        <f t="shared" si="4"/>
        <v>0.0032398361172392056</v>
      </c>
      <c r="J22" s="58">
        <f t="shared" si="3"/>
        <v>14</v>
      </c>
      <c r="M22" s="3"/>
      <c r="N22" s="11"/>
    </row>
    <row r="23" spans="1:10" ht="15">
      <c r="A23" s="91">
        <v>23</v>
      </c>
      <c r="B23" s="88" t="s">
        <v>23</v>
      </c>
      <c r="C23" s="59">
        <v>13321</v>
      </c>
      <c r="D23" s="59">
        <v>13577</v>
      </c>
      <c r="E23" s="59">
        <v>13703</v>
      </c>
      <c r="F23" s="84">
        <f t="shared" si="0"/>
        <v>0.00798422615700777</v>
      </c>
      <c r="G23" s="84">
        <f t="shared" si="1"/>
        <v>0.028676525786352377</v>
      </c>
      <c r="H23" s="59">
        <f t="shared" si="2"/>
        <v>382</v>
      </c>
      <c r="I23" s="86">
        <f t="shared" si="4"/>
        <v>0.004815631894106524</v>
      </c>
      <c r="J23" s="58">
        <f t="shared" si="3"/>
        <v>126</v>
      </c>
    </row>
    <row r="24" spans="1:10" ht="15">
      <c r="A24" s="91">
        <v>24</v>
      </c>
      <c r="B24" s="88" t="s">
        <v>24</v>
      </c>
      <c r="C24" s="59">
        <v>8009</v>
      </c>
      <c r="D24" s="59">
        <v>7707</v>
      </c>
      <c r="E24" s="59">
        <v>7675</v>
      </c>
      <c r="F24" s="84">
        <f t="shared" si="0"/>
        <v>0.004471935762609257</v>
      </c>
      <c r="G24" s="84">
        <f t="shared" si="1"/>
        <v>-0.04170308403046573</v>
      </c>
      <c r="H24" s="59">
        <f t="shared" si="2"/>
        <v>-334</v>
      </c>
      <c r="I24" s="86">
        <f t="shared" si="4"/>
        <v>-0.004210526315789474</v>
      </c>
      <c r="J24" s="58">
        <f t="shared" si="3"/>
        <v>-32</v>
      </c>
    </row>
    <row r="25" spans="1:10" ht="15">
      <c r="A25" s="91">
        <v>25</v>
      </c>
      <c r="B25" s="88" t="s">
        <v>25</v>
      </c>
      <c r="C25" s="59">
        <v>31825</v>
      </c>
      <c r="D25" s="59">
        <v>35181</v>
      </c>
      <c r="E25" s="59">
        <v>35256</v>
      </c>
      <c r="F25" s="84">
        <f t="shared" si="0"/>
        <v>0.02054235403863869</v>
      </c>
      <c r="G25" s="84">
        <f t="shared" si="1"/>
        <v>0.10780832678711705</v>
      </c>
      <c r="H25" s="59">
        <f t="shared" si="2"/>
        <v>3431</v>
      </c>
      <c r="I25" s="86">
        <f t="shared" si="4"/>
        <v>0.04325244248345415</v>
      </c>
      <c r="J25" s="58">
        <f t="shared" si="3"/>
        <v>75</v>
      </c>
    </row>
    <row r="26" spans="1:10" ht="15">
      <c r="A26" s="91">
        <v>26</v>
      </c>
      <c r="B26" s="88" t="s">
        <v>26</v>
      </c>
      <c r="C26" s="59">
        <v>1649</v>
      </c>
      <c r="D26" s="59">
        <v>1658</v>
      </c>
      <c r="E26" s="59">
        <v>1653</v>
      </c>
      <c r="F26" s="84">
        <f t="shared" si="0"/>
        <v>0.0009631413440512183</v>
      </c>
      <c r="G26" s="84">
        <f t="shared" si="1"/>
        <v>0.002425712553062462</v>
      </c>
      <c r="H26" s="59">
        <f t="shared" si="2"/>
        <v>4</v>
      </c>
      <c r="I26" s="86">
        <f t="shared" si="4"/>
        <v>5.042546485975418E-05</v>
      </c>
      <c r="J26" s="58">
        <f t="shared" si="3"/>
        <v>-5</v>
      </c>
    </row>
    <row r="27" spans="1:10" ht="15">
      <c r="A27" s="91">
        <v>27</v>
      </c>
      <c r="B27" s="88" t="s">
        <v>27</v>
      </c>
      <c r="C27" s="59">
        <v>5093</v>
      </c>
      <c r="D27" s="59">
        <v>5422</v>
      </c>
      <c r="E27" s="59">
        <v>5451</v>
      </c>
      <c r="F27" s="84">
        <f t="shared" si="0"/>
        <v>0.003176094051072711</v>
      </c>
      <c r="G27" s="84">
        <f t="shared" si="1"/>
        <v>0.07029255841350873</v>
      </c>
      <c r="H27" s="59">
        <f t="shared" si="2"/>
        <v>358</v>
      </c>
      <c r="I27" s="86">
        <f t="shared" si="4"/>
        <v>0.004513079104947999</v>
      </c>
      <c r="J27" s="58">
        <f t="shared" si="3"/>
        <v>29</v>
      </c>
    </row>
    <row r="28" spans="1:10" ht="15">
      <c r="A28" s="91">
        <v>28</v>
      </c>
      <c r="B28" s="88" t="s">
        <v>28</v>
      </c>
      <c r="C28" s="59">
        <v>15245</v>
      </c>
      <c r="D28" s="59">
        <v>9633</v>
      </c>
      <c r="E28" s="59">
        <v>9705</v>
      </c>
      <c r="F28" s="84">
        <f t="shared" si="0"/>
        <v>0.005654740921970402</v>
      </c>
      <c r="G28" s="84">
        <f t="shared" si="1"/>
        <v>-0.3633978353558544</v>
      </c>
      <c r="H28" s="59">
        <f t="shared" si="2"/>
        <v>-5540</v>
      </c>
      <c r="I28" s="86">
        <f t="shared" si="4"/>
        <v>-0.06983926883075953</v>
      </c>
      <c r="J28" s="58">
        <f t="shared" si="3"/>
        <v>72</v>
      </c>
    </row>
    <row r="29" spans="1:10" ht="15">
      <c r="A29" s="91">
        <v>29</v>
      </c>
      <c r="B29" s="88" t="s">
        <v>29</v>
      </c>
      <c r="C29" s="59">
        <v>3403</v>
      </c>
      <c r="D29" s="59">
        <v>3477</v>
      </c>
      <c r="E29" s="59">
        <v>3506</v>
      </c>
      <c r="F29" s="84">
        <f t="shared" si="0"/>
        <v>0.0020428152161183133</v>
      </c>
      <c r="G29" s="84">
        <f t="shared" si="1"/>
        <v>0.030267411107846018</v>
      </c>
      <c r="H29" s="59">
        <f t="shared" si="2"/>
        <v>103</v>
      </c>
      <c r="I29" s="86">
        <f t="shared" si="4"/>
        <v>0.00129845572013867</v>
      </c>
      <c r="J29" s="58">
        <f t="shared" si="3"/>
        <v>29</v>
      </c>
    </row>
    <row r="30" spans="1:10" ht="15">
      <c r="A30" s="91">
        <v>30</v>
      </c>
      <c r="B30" s="88" t="s">
        <v>30</v>
      </c>
      <c r="C30" s="59">
        <v>1114</v>
      </c>
      <c r="D30" s="59">
        <v>1107</v>
      </c>
      <c r="E30" s="59">
        <v>1122</v>
      </c>
      <c r="F30" s="84">
        <f t="shared" si="0"/>
        <v>0.0006537474821690666</v>
      </c>
      <c r="G30" s="84">
        <f t="shared" si="1"/>
        <v>0.00718132854578097</v>
      </c>
      <c r="H30" s="59">
        <f t="shared" si="2"/>
        <v>8</v>
      </c>
      <c r="I30" s="86">
        <f t="shared" si="4"/>
        <v>0.00010085092971950836</v>
      </c>
      <c r="J30" s="58">
        <f t="shared" si="3"/>
        <v>15</v>
      </c>
    </row>
    <row r="31" spans="1:10" ht="15">
      <c r="A31" s="91">
        <v>31</v>
      </c>
      <c r="B31" s="88" t="s">
        <v>31</v>
      </c>
      <c r="C31" s="59">
        <v>20996</v>
      </c>
      <c r="D31" s="59">
        <v>20985</v>
      </c>
      <c r="E31" s="59">
        <v>21141</v>
      </c>
      <c r="F31" s="84">
        <f t="shared" si="0"/>
        <v>0.012318070873918214</v>
      </c>
      <c r="G31" s="84">
        <f t="shared" si="1"/>
        <v>0.006906077348066298</v>
      </c>
      <c r="H31" s="59">
        <f t="shared" si="2"/>
        <v>145</v>
      </c>
      <c r="I31" s="86">
        <f t="shared" si="4"/>
        <v>0.001827923101166089</v>
      </c>
      <c r="J31" s="58">
        <f t="shared" si="3"/>
        <v>156</v>
      </c>
    </row>
    <row r="32" spans="1:10" ht="15">
      <c r="A32" s="91">
        <v>32</v>
      </c>
      <c r="B32" s="88" t="s">
        <v>32</v>
      </c>
      <c r="C32" s="59">
        <v>6183</v>
      </c>
      <c r="D32" s="59">
        <v>6242</v>
      </c>
      <c r="E32" s="59">
        <v>6253</v>
      </c>
      <c r="F32" s="84">
        <f t="shared" si="0"/>
        <v>0.0036433894884163754</v>
      </c>
      <c r="G32" s="84">
        <f t="shared" si="1"/>
        <v>0.011321365033155426</v>
      </c>
      <c r="H32" s="59">
        <f t="shared" si="2"/>
        <v>70</v>
      </c>
      <c r="I32" s="86">
        <f t="shared" si="4"/>
        <v>0.000882445635045698</v>
      </c>
      <c r="J32" s="58">
        <f t="shared" si="3"/>
        <v>11</v>
      </c>
    </row>
    <row r="33" spans="1:10" ht="15">
      <c r="A33" s="91">
        <v>33</v>
      </c>
      <c r="B33" s="88" t="s">
        <v>33</v>
      </c>
      <c r="C33" s="59">
        <v>18082</v>
      </c>
      <c r="D33" s="59">
        <v>20775</v>
      </c>
      <c r="E33" s="59">
        <v>20798</v>
      </c>
      <c r="F33" s="84">
        <f t="shared" si="0"/>
        <v>0.012118217588370986</v>
      </c>
      <c r="G33" s="84">
        <f t="shared" si="1"/>
        <v>0.1502046233823692</v>
      </c>
      <c r="H33" s="59">
        <f t="shared" si="2"/>
        <v>2716</v>
      </c>
      <c r="I33" s="86">
        <f t="shared" si="4"/>
        <v>0.03423889063977308</v>
      </c>
      <c r="J33" s="58">
        <f t="shared" si="3"/>
        <v>23</v>
      </c>
    </row>
    <row r="34" spans="1:10" ht="15">
      <c r="A34" s="91">
        <v>35</v>
      </c>
      <c r="B34" s="88" t="s">
        <v>34</v>
      </c>
      <c r="C34" s="58">
        <v>33583</v>
      </c>
      <c r="D34" s="58">
        <v>19665</v>
      </c>
      <c r="E34" s="58">
        <v>19364</v>
      </c>
      <c r="F34" s="84">
        <f aca="true" t="shared" si="5" ref="F34:F65">E34/$E$90</f>
        <v>0.011282679362497152</v>
      </c>
      <c r="G34" s="84">
        <f aca="true" t="shared" si="6" ref="G34:G65">(E34-C34)/C34</f>
        <v>-0.4233987434118453</v>
      </c>
      <c r="H34" s="59">
        <f aca="true" t="shared" si="7" ref="H34:H65">E34-C34</f>
        <v>-14219</v>
      </c>
      <c r="I34" s="86">
        <f t="shared" si="4"/>
        <v>-0.17924992121021116</v>
      </c>
      <c r="J34" s="58">
        <f aca="true" t="shared" si="8" ref="J34:J66">E34-D34</f>
        <v>-301</v>
      </c>
    </row>
    <row r="35" spans="1:10" ht="15">
      <c r="A35" s="91">
        <v>36</v>
      </c>
      <c r="B35" s="88" t="s">
        <v>35</v>
      </c>
      <c r="C35" s="58">
        <v>1002</v>
      </c>
      <c r="D35" s="58">
        <v>902</v>
      </c>
      <c r="E35" s="58">
        <v>973</v>
      </c>
      <c r="F35" s="84">
        <f t="shared" si="5"/>
        <v>0.0005669307487972386</v>
      </c>
      <c r="G35" s="84">
        <f t="shared" si="6"/>
        <v>-0.028942115768463075</v>
      </c>
      <c r="H35" s="59">
        <f t="shared" si="7"/>
        <v>-29</v>
      </c>
      <c r="I35" s="86">
        <f t="shared" si="4"/>
        <v>-0.0003655846202332178</v>
      </c>
      <c r="J35" s="58">
        <f t="shared" si="8"/>
        <v>71</v>
      </c>
    </row>
    <row r="36" spans="1:10" ht="15">
      <c r="A36" s="91">
        <v>37</v>
      </c>
      <c r="B36" s="88" t="s">
        <v>36</v>
      </c>
      <c r="C36" s="58">
        <v>313</v>
      </c>
      <c r="D36" s="58">
        <v>421</v>
      </c>
      <c r="E36" s="58">
        <v>441</v>
      </c>
      <c r="F36" s="84">
        <f t="shared" si="5"/>
        <v>0.00025695422427500747</v>
      </c>
      <c r="G36" s="84">
        <f t="shared" si="6"/>
        <v>0.40894568690095845</v>
      </c>
      <c r="H36" s="59">
        <f t="shared" si="7"/>
        <v>128</v>
      </c>
      <c r="I36" s="86">
        <f t="shared" si="4"/>
        <v>0.0016136148755121337</v>
      </c>
      <c r="J36" s="58">
        <f t="shared" si="8"/>
        <v>20</v>
      </c>
    </row>
    <row r="37" spans="1:10" ht="15">
      <c r="A37" s="91">
        <v>38</v>
      </c>
      <c r="B37" s="88" t="s">
        <v>37</v>
      </c>
      <c r="C37" s="58">
        <v>2821</v>
      </c>
      <c r="D37" s="58">
        <v>3177</v>
      </c>
      <c r="E37" s="58">
        <v>3189</v>
      </c>
      <c r="F37" s="84">
        <f t="shared" si="5"/>
        <v>0.0018581111592131491</v>
      </c>
      <c r="G37" s="84">
        <f t="shared" si="6"/>
        <v>0.130450194966324</v>
      </c>
      <c r="H37" s="59">
        <f t="shared" si="7"/>
        <v>368</v>
      </c>
      <c r="I37" s="86">
        <f t="shared" si="4"/>
        <v>0.0046391427670973845</v>
      </c>
      <c r="J37" s="58">
        <f t="shared" si="8"/>
        <v>12</v>
      </c>
    </row>
    <row r="38" spans="1:10" ht="15">
      <c r="A38" s="91">
        <v>39</v>
      </c>
      <c r="B38" s="88" t="s">
        <v>38</v>
      </c>
      <c r="C38" s="58">
        <v>144</v>
      </c>
      <c r="D38" s="58">
        <v>139</v>
      </c>
      <c r="E38" s="58">
        <v>140</v>
      </c>
      <c r="F38" s="84">
        <f t="shared" si="5"/>
        <v>8.157276961111347E-05</v>
      </c>
      <c r="G38" s="84">
        <f t="shared" si="6"/>
        <v>-0.027777777777777776</v>
      </c>
      <c r="H38" s="59">
        <f t="shared" si="7"/>
        <v>-4</v>
      </c>
      <c r="I38" s="86">
        <f t="shared" si="4"/>
        <v>-5.042546485975418E-05</v>
      </c>
      <c r="J38" s="58">
        <f t="shared" si="8"/>
        <v>1</v>
      </c>
    </row>
    <row r="39" spans="1:10" ht="15">
      <c r="A39" s="91">
        <v>41</v>
      </c>
      <c r="B39" s="88" t="s">
        <v>39</v>
      </c>
      <c r="C39" s="58">
        <v>116174</v>
      </c>
      <c r="D39" s="58">
        <v>119432</v>
      </c>
      <c r="E39" s="58">
        <v>123040</v>
      </c>
      <c r="F39" s="84">
        <f t="shared" si="5"/>
        <v>0.07169081123536715</v>
      </c>
      <c r="G39" s="84">
        <f t="shared" si="6"/>
        <v>0.059101003666913426</v>
      </c>
      <c r="H39" s="59">
        <f t="shared" si="7"/>
        <v>6866</v>
      </c>
      <c r="I39" s="86">
        <f t="shared" si="4"/>
        <v>0.08655531043176805</v>
      </c>
      <c r="J39" s="58">
        <f t="shared" si="8"/>
        <v>3608</v>
      </c>
    </row>
    <row r="40" spans="1:10" ht="15">
      <c r="A40" s="91">
        <v>42</v>
      </c>
      <c r="B40" s="88" t="s">
        <v>40</v>
      </c>
      <c r="C40" s="58">
        <v>12143</v>
      </c>
      <c r="D40" s="58">
        <v>13973</v>
      </c>
      <c r="E40" s="58">
        <v>15003</v>
      </c>
      <c r="F40" s="84">
        <f t="shared" si="5"/>
        <v>0.008741687589110968</v>
      </c>
      <c r="G40" s="84">
        <f t="shared" si="6"/>
        <v>0.23552664086304867</v>
      </c>
      <c r="H40" s="59">
        <f t="shared" si="7"/>
        <v>2860</v>
      </c>
      <c r="I40" s="86">
        <f t="shared" si="4"/>
        <v>0.036054207374724236</v>
      </c>
      <c r="J40" s="58">
        <f t="shared" si="8"/>
        <v>1030</v>
      </c>
    </row>
    <row r="41" spans="1:10" ht="15">
      <c r="A41" s="91">
        <v>43</v>
      </c>
      <c r="B41" s="88" t="s">
        <v>41</v>
      </c>
      <c r="C41" s="58">
        <v>53644</v>
      </c>
      <c r="D41" s="58">
        <v>52438</v>
      </c>
      <c r="E41" s="58">
        <v>53292</v>
      </c>
      <c r="F41" s="84">
        <f t="shared" si="5"/>
        <v>0.031051257415110424</v>
      </c>
      <c r="G41" s="84">
        <f t="shared" si="6"/>
        <v>-0.006561777645216613</v>
      </c>
      <c r="H41" s="59">
        <f t="shared" si="7"/>
        <v>-352</v>
      </c>
      <c r="I41" s="86">
        <f t="shared" si="4"/>
        <v>-0.004437440907658368</v>
      </c>
      <c r="J41" s="58">
        <f t="shared" si="8"/>
        <v>854</v>
      </c>
    </row>
    <row r="42" spans="1:10" ht="15">
      <c r="A42" s="91">
        <v>45</v>
      </c>
      <c r="B42" s="88" t="s">
        <v>42</v>
      </c>
      <c r="C42" s="58">
        <v>40059</v>
      </c>
      <c r="D42" s="58">
        <v>43614</v>
      </c>
      <c r="E42" s="58">
        <v>44020</v>
      </c>
      <c r="F42" s="84">
        <f t="shared" si="5"/>
        <v>0.025648809416294393</v>
      </c>
      <c r="G42" s="84">
        <f t="shared" si="6"/>
        <v>0.09887915324895778</v>
      </c>
      <c r="H42" s="59">
        <f t="shared" si="7"/>
        <v>3961</v>
      </c>
      <c r="I42" s="86">
        <f t="shared" si="4"/>
        <v>0.04993381657737157</v>
      </c>
      <c r="J42" s="58">
        <f t="shared" si="8"/>
        <v>406</v>
      </c>
    </row>
    <row r="43" spans="1:10" ht="15">
      <c r="A43" s="91">
        <v>46</v>
      </c>
      <c r="B43" s="88" t="s">
        <v>43</v>
      </c>
      <c r="C43" s="58">
        <v>107674</v>
      </c>
      <c r="D43" s="58">
        <v>117003</v>
      </c>
      <c r="E43" s="58">
        <v>117978</v>
      </c>
      <c r="F43" s="84">
        <f t="shared" si="5"/>
        <v>0.06874137295128532</v>
      </c>
      <c r="G43" s="84">
        <f t="shared" si="6"/>
        <v>0.09569626836562216</v>
      </c>
      <c r="H43" s="59">
        <f t="shared" si="7"/>
        <v>10304</v>
      </c>
      <c r="I43" s="86">
        <f t="shared" si="4"/>
        <v>0.12989599747872677</v>
      </c>
      <c r="J43" s="58">
        <f t="shared" si="8"/>
        <v>975</v>
      </c>
    </row>
    <row r="44" spans="1:10" ht="15">
      <c r="A44" s="91">
        <v>47</v>
      </c>
      <c r="B44" s="88" t="s">
        <v>44</v>
      </c>
      <c r="C44" s="58">
        <v>281471</v>
      </c>
      <c r="D44" s="58">
        <v>289892</v>
      </c>
      <c r="E44" s="58">
        <v>292465</v>
      </c>
      <c r="F44" s="84">
        <f t="shared" si="5"/>
        <v>0.17040842903081643</v>
      </c>
      <c r="G44" s="84">
        <f t="shared" si="6"/>
        <v>0.039059086015966124</v>
      </c>
      <c r="H44" s="59">
        <f t="shared" si="7"/>
        <v>10994</v>
      </c>
      <c r="I44" s="86">
        <f t="shared" si="4"/>
        <v>0.13859439016703434</v>
      </c>
      <c r="J44" s="58">
        <f t="shared" si="8"/>
        <v>2573</v>
      </c>
    </row>
    <row r="45" spans="1:10" ht="15">
      <c r="A45" s="91">
        <v>49</v>
      </c>
      <c r="B45" s="88" t="s">
        <v>45</v>
      </c>
      <c r="C45" s="58">
        <v>120720</v>
      </c>
      <c r="D45" s="58">
        <v>121661</v>
      </c>
      <c r="E45" s="58">
        <v>122111</v>
      </c>
      <c r="F45" s="84">
        <f t="shared" si="5"/>
        <v>0.0711495176427334</v>
      </c>
      <c r="G45" s="84">
        <f t="shared" si="6"/>
        <v>0.011522531477799868</v>
      </c>
      <c r="H45" s="59">
        <f t="shared" si="7"/>
        <v>1391</v>
      </c>
      <c r="I45" s="86">
        <f t="shared" si="4"/>
        <v>0.017535455404979514</v>
      </c>
      <c r="J45" s="58">
        <f t="shared" si="8"/>
        <v>450</v>
      </c>
    </row>
    <row r="46" spans="1:10" ht="15">
      <c r="A46" s="91">
        <v>50</v>
      </c>
      <c r="B46" s="88" t="s">
        <v>46</v>
      </c>
      <c r="C46" s="58">
        <v>2777</v>
      </c>
      <c r="D46" s="58">
        <v>2346</v>
      </c>
      <c r="E46" s="58">
        <v>2549</v>
      </c>
      <c r="F46" s="84">
        <f t="shared" si="5"/>
        <v>0.0014852070695623447</v>
      </c>
      <c r="G46" s="84">
        <f t="shared" si="6"/>
        <v>-0.08210298883687432</v>
      </c>
      <c r="H46" s="59">
        <f t="shared" si="7"/>
        <v>-228</v>
      </c>
      <c r="I46" s="86">
        <f t="shared" si="4"/>
        <v>-0.002874251497005988</v>
      </c>
      <c r="J46" s="58">
        <f t="shared" si="8"/>
        <v>203</v>
      </c>
    </row>
    <row r="47" spans="1:10" ht="15">
      <c r="A47" s="91">
        <v>51</v>
      </c>
      <c r="B47" s="88" t="s">
        <v>47</v>
      </c>
      <c r="C47" s="58">
        <v>238</v>
      </c>
      <c r="D47" s="58">
        <v>299</v>
      </c>
      <c r="E47" s="58">
        <v>299</v>
      </c>
      <c r="F47" s="84">
        <f t="shared" si="5"/>
        <v>0.0001742161293837352</v>
      </c>
      <c r="G47" s="84">
        <f t="shared" si="6"/>
        <v>0.25630252100840334</v>
      </c>
      <c r="H47" s="59">
        <f t="shared" si="7"/>
        <v>61</v>
      </c>
      <c r="I47" s="86">
        <f t="shared" si="4"/>
        <v>0.0007689883391112512</v>
      </c>
      <c r="J47" s="58">
        <f t="shared" si="8"/>
        <v>0</v>
      </c>
    </row>
    <row r="48" spans="1:10" ht="15">
      <c r="A48" s="91">
        <v>52</v>
      </c>
      <c r="B48" s="88" t="s">
        <v>48</v>
      </c>
      <c r="C48" s="58">
        <v>17561</v>
      </c>
      <c r="D48" s="58">
        <v>18135</v>
      </c>
      <c r="E48" s="58">
        <v>18193</v>
      </c>
      <c r="F48" s="84">
        <f t="shared" si="5"/>
        <v>0.010600381410964196</v>
      </c>
      <c r="G48" s="84">
        <f t="shared" si="6"/>
        <v>0.03598883890439041</v>
      </c>
      <c r="H48" s="59">
        <f t="shared" si="7"/>
        <v>632</v>
      </c>
      <c r="I48" s="86">
        <f t="shared" si="4"/>
        <v>0.007967223447841159</v>
      </c>
      <c r="J48" s="58">
        <f t="shared" si="8"/>
        <v>58</v>
      </c>
    </row>
    <row r="49" spans="1:10" ht="15">
      <c r="A49" s="91">
        <v>53</v>
      </c>
      <c r="B49" s="88" t="s">
        <v>49</v>
      </c>
      <c r="C49" s="58">
        <v>2341</v>
      </c>
      <c r="D49" s="58">
        <v>2647</v>
      </c>
      <c r="E49" s="58">
        <v>2700</v>
      </c>
      <c r="F49" s="84">
        <f t="shared" si="5"/>
        <v>0.0015731891282143313</v>
      </c>
      <c r="G49" s="84">
        <f t="shared" si="6"/>
        <v>0.15335326783425887</v>
      </c>
      <c r="H49" s="59">
        <f t="shared" si="7"/>
        <v>359</v>
      </c>
      <c r="I49" s="86">
        <f t="shared" si="4"/>
        <v>0.0045256854711629374</v>
      </c>
      <c r="J49" s="58">
        <f t="shared" si="8"/>
        <v>53</v>
      </c>
    </row>
    <row r="50" spans="1:10" ht="15">
      <c r="A50" s="91">
        <v>55</v>
      </c>
      <c r="B50" s="88" t="s">
        <v>50</v>
      </c>
      <c r="C50" s="58">
        <v>16470</v>
      </c>
      <c r="D50" s="58">
        <v>17192</v>
      </c>
      <c r="E50" s="58">
        <v>17749</v>
      </c>
      <c r="F50" s="84">
        <f t="shared" si="5"/>
        <v>0.01034167919876895</v>
      </c>
      <c r="G50" s="84">
        <f t="shared" si="6"/>
        <v>0.07765634486945962</v>
      </c>
      <c r="H50" s="59">
        <f t="shared" si="7"/>
        <v>1279</v>
      </c>
      <c r="I50" s="86">
        <f t="shared" si="4"/>
        <v>0.016123542388906398</v>
      </c>
      <c r="J50" s="58">
        <f t="shared" si="8"/>
        <v>557</v>
      </c>
    </row>
    <row r="51" spans="1:10" ht="15">
      <c r="A51" s="91">
        <v>56</v>
      </c>
      <c r="B51" s="88" t="s">
        <v>51</v>
      </c>
      <c r="C51" s="58">
        <v>93683</v>
      </c>
      <c r="D51" s="58">
        <v>101648</v>
      </c>
      <c r="E51" s="58">
        <v>102963</v>
      </c>
      <c r="F51" s="84">
        <f t="shared" si="5"/>
        <v>0.0599926934104934</v>
      </c>
      <c r="G51" s="84">
        <f t="shared" si="6"/>
        <v>0.09905745973122125</v>
      </c>
      <c r="H51" s="59">
        <f t="shared" si="7"/>
        <v>9280</v>
      </c>
      <c r="I51" s="86">
        <f t="shared" si="4"/>
        <v>0.11698707847462969</v>
      </c>
      <c r="J51" s="58">
        <f t="shared" si="8"/>
        <v>1315</v>
      </c>
    </row>
    <row r="52" spans="1:10" ht="15">
      <c r="A52" s="91">
        <v>58</v>
      </c>
      <c r="B52" s="88" t="s">
        <v>52</v>
      </c>
      <c r="C52" s="58">
        <v>2005</v>
      </c>
      <c r="D52" s="58">
        <v>2100</v>
      </c>
      <c r="E52" s="58">
        <v>2109</v>
      </c>
      <c r="F52" s="84">
        <f t="shared" si="5"/>
        <v>0.0012288355079274164</v>
      </c>
      <c r="G52" s="84">
        <f t="shared" si="6"/>
        <v>0.05187032418952618</v>
      </c>
      <c r="H52" s="59">
        <f t="shared" si="7"/>
        <v>104</v>
      </c>
      <c r="I52" s="86">
        <f t="shared" si="4"/>
        <v>0.0013110620863536085</v>
      </c>
      <c r="J52" s="58">
        <f t="shared" si="8"/>
        <v>9</v>
      </c>
    </row>
    <row r="53" spans="1:10" ht="15">
      <c r="A53" s="91">
        <v>59</v>
      </c>
      <c r="B53" s="88" t="s">
        <v>53</v>
      </c>
      <c r="C53" s="58">
        <v>1866</v>
      </c>
      <c r="D53" s="58">
        <v>1958</v>
      </c>
      <c r="E53" s="58">
        <v>1983</v>
      </c>
      <c r="F53" s="84">
        <f t="shared" si="5"/>
        <v>0.0011554200152774144</v>
      </c>
      <c r="G53" s="84">
        <f t="shared" si="6"/>
        <v>0.06270096463022508</v>
      </c>
      <c r="H53" s="59">
        <f t="shared" si="7"/>
        <v>117</v>
      </c>
      <c r="I53" s="86">
        <f t="shared" si="4"/>
        <v>0.0014749448471478098</v>
      </c>
      <c r="J53" s="58">
        <f t="shared" si="8"/>
        <v>25</v>
      </c>
    </row>
    <row r="54" spans="1:10" ht="15">
      <c r="A54" s="91">
        <v>60</v>
      </c>
      <c r="B54" s="88" t="s">
        <v>54</v>
      </c>
      <c r="C54" s="58">
        <v>729</v>
      </c>
      <c r="D54" s="58">
        <v>767</v>
      </c>
      <c r="E54" s="58">
        <v>772</v>
      </c>
      <c r="F54" s="84">
        <f t="shared" si="5"/>
        <v>0.00044981555814128287</v>
      </c>
      <c r="G54" s="84">
        <f t="shared" si="6"/>
        <v>0.05898491083676269</v>
      </c>
      <c r="H54" s="59">
        <f t="shared" si="7"/>
        <v>43</v>
      </c>
      <c r="I54" s="86">
        <f t="shared" si="4"/>
        <v>0.0005420737472423574</v>
      </c>
      <c r="J54" s="58">
        <f t="shared" si="8"/>
        <v>5</v>
      </c>
    </row>
    <row r="55" spans="1:10" ht="15">
      <c r="A55" s="91">
        <v>61</v>
      </c>
      <c r="B55" s="88" t="s">
        <v>55</v>
      </c>
      <c r="C55" s="58">
        <v>3221</v>
      </c>
      <c r="D55" s="58">
        <v>3355</v>
      </c>
      <c r="E55" s="58">
        <v>3352</v>
      </c>
      <c r="F55" s="84">
        <f t="shared" si="5"/>
        <v>0.0019530851695460883</v>
      </c>
      <c r="G55" s="84">
        <f t="shared" si="6"/>
        <v>0.040670599192797266</v>
      </c>
      <c r="H55" s="59">
        <f t="shared" si="7"/>
        <v>131</v>
      </c>
      <c r="I55" s="86">
        <f t="shared" si="4"/>
        <v>0.0016514339741569492</v>
      </c>
      <c r="J55" s="58">
        <f t="shared" si="8"/>
        <v>-3</v>
      </c>
    </row>
    <row r="56" spans="1:10" ht="15">
      <c r="A56" s="91">
        <v>62</v>
      </c>
      <c r="B56" s="88" t="s">
        <v>56</v>
      </c>
      <c r="C56" s="58">
        <v>6102</v>
      </c>
      <c r="D56" s="58">
        <v>6714</v>
      </c>
      <c r="E56" s="58">
        <v>6723</v>
      </c>
      <c r="F56" s="84">
        <f t="shared" si="5"/>
        <v>0.003917240929253685</v>
      </c>
      <c r="G56" s="84">
        <f t="shared" si="6"/>
        <v>0.10176991150442478</v>
      </c>
      <c r="H56" s="59">
        <f t="shared" si="7"/>
        <v>621</v>
      </c>
      <c r="I56" s="86">
        <f t="shared" si="4"/>
        <v>0.007828553419476835</v>
      </c>
      <c r="J56" s="58">
        <f t="shared" si="8"/>
        <v>9</v>
      </c>
    </row>
    <row r="57" spans="1:10" ht="15">
      <c r="A57" s="91">
        <v>63</v>
      </c>
      <c r="B57" s="88" t="s">
        <v>57</v>
      </c>
      <c r="C57" s="58">
        <v>1832</v>
      </c>
      <c r="D57" s="58">
        <v>1742</v>
      </c>
      <c r="E57" s="58">
        <v>1750</v>
      </c>
      <c r="F57" s="84">
        <f t="shared" si="5"/>
        <v>0.0010196596201389185</v>
      </c>
      <c r="G57" s="84">
        <f t="shared" si="6"/>
        <v>-0.04475982532751092</v>
      </c>
      <c r="H57" s="59">
        <f t="shared" si="7"/>
        <v>-82</v>
      </c>
      <c r="I57" s="86">
        <f t="shared" si="4"/>
        <v>-0.0010337220296249606</v>
      </c>
      <c r="J57" s="58">
        <f t="shared" si="8"/>
        <v>8</v>
      </c>
    </row>
    <row r="58" spans="1:10" ht="15">
      <c r="A58" s="91">
        <v>64</v>
      </c>
      <c r="B58" s="88" t="s">
        <v>58</v>
      </c>
      <c r="C58" s="58">
        <v>7764</v>
      </c>
      <c r="D58" s="58">
        <v>7768</v>
      </c>
      <c r="E58" s="58">
        <v>7793</v>
      </c>
      <c r="F58" s="84">
        <f t="shared" si="5"/>
        <v>0.004540689954138624</v>
      </c>
      <c r="G58" s="84">
        <f t="shared" si="6"/>
        <v>0.0037351880473982485</v>
      </c>
      <c r="H58" s="59">
        <f t="shared" si="7"/>
        <v>29</v>
      </c>
      <c r="I58" s="86">
        <f t="shared" si="4"/>
        <v>0.0003655846202332178</v>
      </c>
      <c r="J58" s="58">
        <f t="shared" si="8"/>
        <v>25</v>
      </c>
    </row>
    <row r="59" spans="1:10" ht="15">
      <c r="A59" s="91">
        <v>65</v>
      </c>
      <c r="B59" s="88" t="s">
        <v>59</v>
      </c>
      <c r="C59" s="58">
        <v>4371</v>
      </c>
      <c r="D59" s="58">
        <v>4302</v>
      </c>
      <c r="E59" s="58">
        <v>4237</v>
      </c>
      <c r="F59" s="84">
        <f t="shared" si="5"/>
        <v>0.0024687416060163413</v>
      </c>
      <c r="G59" s="84">
        <f t="shared" si="6"/>
        <v>-0.03065660032029284</v>
      </c>
      <c r="H59" s="59">
        <f t="shared" si="7"/>
        <v>-134</v>
      </c>
      <c r="I59" s="86">
        <f t="shared" si="4"/>
        <v>-0.001689253072801765</v>
      </c>
      <c r="J59" s="58">
        <f t="shared" si="8"/>
        <v>-65</v>
      </c>
    </row>
    <row r="60" spans="1:10" ht="15">
      <c r="A60" s="91">
        <v>66</v>
      </c>
      <c r="B60" s="88" t="s">
        <v>60</v>
      </c>
      <c r="C60" s="58">
        <v>10331</v>
      </c>
      <c r="D60" s="58">
        <v>11027</v>
      </c>
      <c r="E60" s="58">
        <v>10875</v>
      </c>
      <c r="F60" s="84">
        <f t="shared" si="5"/>
        <v>0.006336456210863279</v>
      </c>
      <c r="G60" s="84">
        <f t="shared" si="6"/>
        <v>0.052657051592295036</v>
      </c>
      <c r="H60" s="59">
        <f t="shared" si="7"/>
        <v>544</v>
      </c>
      <c r="I60" s="86">
        <f t="shared" si="4"/>
        <v>0.006857863220926568</v>
      </c>
      <c r="J60" s="58">
        <f t="shared" si="8"/>
        <v>-152</v>
      </c>
    </row>
    <row r="61" spans="1:10" ht="15">
      <c r="A61" s="91">
        <v>68</v>
      </c>
      <c r="B61" s="88" t="s">
        <v>61</v>
      </c>
      <c r="C61" s="58">
        <v>12602</v>
      </c>
      <c r="D61" s="58">
        <v>44358</v>
      </c>
      <c r="E61" s="58">
        <v>44530</v>
      </c>
      <c r="F61" s="84">
        <f t="shared" si="5"/>
        <v>0.025945967362734877</v>
      </c>
      <c r="G61" s="84">
        <f t="shared" si="6"/>
        <v>2.533566100618949</v>
      </c>
      <c r="H61" s="59">
        <f t="shared" si="7"/>
        <v>31928</v>
      </c>
      <c r="I61" s="86">
        <f t="shared" si="4"/>
        <v>0.4024960605105578</v>
      </c>
      <c r="J61" s="58">
        <f t="shared" si="8"/>
        <v>172</v>
      </c>
    </row>
    <row r="62" spans="1:10" ht="15">
      <c r="A62" s="91">
        <v>69</v>
      </c>
      <c r="B62" s="88" t="s">
        <v>62</v>
      </c>
      <c r="C62" s="58">
        <v>42289</v>
      </c>
      <c r="D62" s="58">
        <v>44370</v>
      </c>
      <c r="E62" s="58">
        <v>44638</v>
      </c>
      <c r="F62" s="84">
        <f t="shared" si="5"/>
        <v>0.02600889492786345</v>
      </c>
      <c r="G62" s="84">
        <f t="shared" si="6"/>
        <v>0.05554635957341152</v>
      </c>
      <c r="H62" s="59">
        <f t="shared" si="7"/>
        <v>2349</v>
      </c>
      <c r="I62" s="86">
        <f t="shared" si="4"/>
        <v>0.02961235423889064</v>
      </c>
      <c r="J62" s="58">
        <f t="shared" si="8"/>
        <v>268</v>
      </c>
    </row>
    <row r="63" spans="1:10" ht="15">
      <c r="A63" s="91">
        <v>70</v>
      </c>
      <c r="B63" s="88" t="s">
        <v>63</v>
      </c>
      <c r="C63" s="58">
        <v>22687</v>
      </c>
      <c r="D63" s="58">
        <v>22216</v>
      </c>
      <c r="E63" s="58">
        <v>22171</v>
      </c>
      <c r="F63" s="84">
        <f t="shared" si="5"/>
        <v>0.012918213393199977</v>
      </c>
      <c r="G63" s="84">
        <f t="shared" si="6"/>
        <v>-0.022744302904747212</v>
      </c>
      <c r="H63" s="59">
        <f t="shared" si="7"/>
        <v>-516</v>
      </c>
      <c r="I63" s="86">
        <f t="shared" si="4"/>
        <v>-0.0065048849669082885</v>
      </c>
      <c r="J63" s="58">
        <f t="shared" si="8"/>
        <v>-45</v>
      </c>
    </row>
    <row r="64" spans="1:10" ht="15">
      <c r="A64" s="91">
        <v>71</v>
      </c>
      <c r="B64" s="88" t="s">
        <v>64</v>
      </c>
      <c r="C64" s="58">
        <v>19693</v>
      </c>
      <c r="D64" s="58">
        <v>20812</v>
      </c>
      <c r="E64" s="58">
        <v>21079</v>
      </c>
      <c r="F64" s="84">
        <f t="shared" si="5"/>
        <v>0.012281945790233293</v>
      </c>
      <c r="G64" s="84">
        <f t="shared" si="6"/>
        <v>0.07038033819123546</v>
      </c>
      <c r="H64" s="59">
        <f t="shared" si="7"/>
        <v>1386</v>
      </c>
      <c r="I64" s="86">
        <f t="shared" si="4"/>
        <v>0.01747242357390482</v>
      </c>
      <c r="J64" s="58">
        <f t="shared" si="8"/>
        <v>267</v>
      </c>
    </row>
    <row r="65" spans="1:10" ht="15">
      <c r="A65" s="91">
        <v>72</v>
      </c>
      <c r="B65" s="88" t="s">
        <v>65</v>
      </c>
      <c r="C65" s="58">
        <v>714</v>
      </c>
      <c r="D65" s="58">
        <v>806</v>
      </c>
      <c r="E65" s="58">
        <v>803</v>
      </c>
      <c r="F65" s="84">
        <f t="shared" si="5"/>
        <v>0.0004678780999837437</v>
      </c>
      <c r="G65" s="84">
        <f t="shared" si="6"/>
        <v>0.12464985994397759</v>
      </c>
      <c r="H65" s="59">
        <f t="shared" si="7"/>
        <v>89</v>
      </c>
      <c r="I65" s="86">
        <f t="shared" si="4"/>
        <v>0.0011219665931295304</v>
      </c>
      <c r="J65" s="58">
        <f t="shared" si="8"/>
        <v>-3</v>
      </c>
    </row>
    <row r="66" spans="1:10" ht="15">
      <c r="A66" s="91">
        <v>73</v>
      </c>
      <c r="B66" s="88" t="s">
        <v>66</v>
      </c>
      <c r="C66" s="58">
        <v>6706</v>
      </c>
      <c r="D66" s="58">
        <v>7061</v>
      </c>
      <c r="E66" s="58">
        <v>7150</v>
      </c>
      <c r="F66" s="84">
        <f aca="true" t="shared" si="9" ref="F66:F90">E66/$E$90</f>
        <v>0.004166037876567581</v>
      </c>
      <c r="G66" s="84">
        <f aca="true" t="shared" si="10" ref="G66:G90">(E66-C66)/C66</f>
        <v>0.06620936474798687</v>
      </c>
      <c r="H66" s="59">
        <f aca="true" t="shared" si="11" ref="H66:H90">E66-C66</f>
        <v>444</v>
      </c>
      <c r="I66" s="86">
        <f t="shared" si="4"/>
        <v>0.005597226599432714</v>
      </c>
      <c r="J66" s="58">
        <f t="shared" si="8"/>
        <v>89</v>
      </c>
    </row>
    <row r="67" spans="1:10" ht="15">
      <c r="A67" s="91">
        <v>74</v>
      </c>
      <c r="B67" s="88" t="s">
        <v>67</v>
      </c>
      <c r="C67" s="58">
        <v>5884</v>
      </c>
      <c r="D67" s="58">
        <v>6592</v>
      </c>
      <c r="E67" s="58">
        <v>6831</v>
      </c>
      <c r="F67" s="84">
        <f t="shared" si="9"/>
        <v>0.003980168494382258</v>
      </c>
      <c r="G67" s="84">
        <f t="shared" si="10"/>
        <v>0.16094493541808294</v>
      </c>
      <c r="H67" s="59">
        <f t="shared" si="11"/>
        <v>947</v>
      </c>
      <c r="I67" s="86">
        <f aca="true" t="shared" si="12" ref="I67:I90">H67/$H$90</f>
        <v>0.011938228805546802</v>
      </c>
      <c r="J67" s="58">
        <f aca="true" t="shared" si="13" ref="J67:J90">E67-D67</f>
        <v>239</v>
      </c>
    </row>
    <row r="68" spans="1:10" ht="15">
      <c r="A68" s="91">
        <v>75</v>
      </c>
      <c r="B68" s="88" t="s">
        <v>68</v>
      </c>
      <c r="C68" s="58">
        <v>1934</v>
      </c>
      <c r="D68" s="58">
        <v>2021</v>
      </c>
      <c r="E68" s="58">
        <v>2027</v>
      </c>
      <c r="F68" s="84">
        <f t="shared" si="9"/>
        <v>0.0011810571714409072</v>
      </c>
      <c r="G68" s="84">
        <f t="shared" si="10"/>
        <v>0.048086866597724924</v>
      </c>
      <c r="H68" s="59">
        <f t="shared" si="11"/>
        <v>93</v>
      </c>
      <c r="I68" s="86">
        <f t="shared" si="12"/>
        <v>0.0011723920579892846</v>
      </c>
      <c r="J68" s="58">
        <f t="shared" si="13"/>
        <v>6</v>
      </c>
    </row>
    <row r="69" spans="1:10" ht="15">
      <c r="A69" s="91">
        <v>77</v>
      </c>
      <c r="B69" s="88" t="s">
        <v>69</v>
      </c>
      <c r="C69" s="58">
        <v>5637</v>
      </c>
      <c r="D69" s="58">
        <v>5678</v>
      </c>
      <c r="E69" s="58">
        <v>5742</v>
      </c>
      <c r="F69" s="84">
        <f t="shared" si="9"/>
        <v>0.0033456488793358113</v>
      </c>
      <c r="G69" s="84">
        <f t="shared" si="10"/>
        <v>0.018626929217668974</v>
      </c>
      <c r="H69" s="59">
        <f t="shared" si="11"/>
        <v>105</v>
      </c>
      <c r="I69" s="86">
        <f t="shared" si="12"/>
        <v>0.0013236684525685472</v>
      </c>
      <c r="J69" s="58">
        <f t="shared" si="13"/>
        <v>64</v>
      </c>
    </row>
    <row r="70" spans="1:10" ht="15">
      <c r="A70" s="91">
        <v>78</v>
      </c>
      <c r="B70" s="88" t="s">
        <v>70</v>
      </c>
      <c r="C70" s="58">
        <v>670</v>
      </c>
      <c r="D70" s="58">
        <v>1109</v>
      </c>
      <c r="E70" s="58">
        <v>1139</v>
      </c>
      <c r="F70" s="84">
        <f t="shared" si="9"/>
        <v>0.000663652747050416</v>
      </c>
      <c r="G70" s="84">
        <f t="shared" si="10"/>
        <v>0.7</v>
      </c>
      <c r="H70" s="59">
        <f t="shared" si="11"/>
        <v>469</v>
      </c>
      <c r="I70" s="86">
        <f t="shared" si="12"/>
        <v>0.005912385754806177</v>
      </c>
      <c r="J70" s="58">
        <f t="shared" si="13"/>
        <v>30</v>
      </c>
    </row>
    <row r="71" spans="1:10" ht="15">
      <c r="A71" s="91">
        <v>79</v>
      </c>
      <c r="B71" s="88" t="s">
        <v>71</v>
      </c>
      <c r="C71" s="58">
        <v>7506</v>
      </c>
      <c r="D71" s="58">
        <v>7852</v>
      </c>
      <c r="E71" s="58">
        <v>7989</v>
      </c>
      <c r="F71" s="84">
        <f t="shared" si="9"/>
        <v>0.004654891831594183</v>
      </c>
      <c r="G71" s="84">
        <f t="shared" si="10"/>
        <v>0.06434852118305355</v>
      </c>
      <c r="H71" s="59">
        <f t="shared" si="11"/>
        <v>483</v>
      </c>
      <c r="I71" s="86">
        <f t="shared" si="12"/>
        <v>0.006088874881815317</v>
      </c>
      <c r="J71" s="58">
        <f t="shared" si="13"/>
        <v>137</v>
      </c>
    </row>
    <row r="72" spans="1:10" ht="15">
      <c r="A72" s="91">
        <v>80</v>
      </c>
      <c r="B72" s="88" t="s">
        <v>72</v>
      </c>
      <c r="C72" s="58">
        <v>19235</v>
      </c>
      <c r="D72" s="58">
        <v>19831</v>
      </c>
      <c r="E72" s="58">
        <v>19994</v>
      </c>
      <c r="F72" s="84">
        <f t="shared" si="9"/>
        <v>0.011649756825747162</v>
      </c>
      <c r="G72" s="84">
        <f t="shared" si="10"/>
        <v>0.03945931894983104</v>
      </c>
      <c r="H72" s="59">
        <f t="shared" si="11"/>
        <v>759</v>
      </c>
      <c r="I72" s="86">
        <f t="shared" si="12"/>
        <v>0.009568231957138355</v>
      </c>
      <c r="J72" s="58">
        <f t="shared" si="13"/>
        <v>163</v>
      </c>
    </row>
    <row r="73" spans="1:10" ht="15">
      <c r="A73" s="91">
        <v>81</v>
      </c>
      <c r="B73" s="88" t="s">
        <v>73</v>
      </c>
      <c r="C73" s="58">
        <v>56591</v>
      </c>
      <c r="D73" s="58">
        <v>55499</v>
      </c>
      <c r="E73" s="58">
        <v>55653</v>
      </c>
      <c r="F73" s="84">
        <f t="shared" si="9"/>
        <v>0.032426923908337846</v>
      </c>
      <c r="G73" s="84">
        <f t="shared" si="10"/>
        <v>-0.016575073774981887</v>
      </c>
      <c r="H73" s="59">
        <f t="shared" si="11"/>
        <v>-938</v>
      </c>
      <c r="I73" s="86">
        <f t="shared" si="12"/>
        <v>-0.011824771509612354</v>
      </c>
      <c r="J73" s="58">
        <f t="shared" si="13"/>
        <v>154</v>
      </c>
    </row>
    <row r="74" spans="1:10" ht="15">
      <c r="A74" s="91">
        <v>82</v>
      </c>
      <c r="B74" s="88" t="s">
        <v>74</v>
      </c>
      <c r="C74" s="58">
        <v>49289</v>
      </c>
      <c r="D74" s="58">
        <v>51729</v>
      </c>
      <c r="E74" s="58">
        <v>51888</v>
      </c>
      <c r="F74" s="84">
        <f t="shared" si="9"/>
        <v>0.030233199068438972</v>
      </c>
      <c r="G74" s="84">
        <f t="shared" si="10"/>
        <v>0.05272981801213252</v>
      </c>
      <c r="H74" s="59">
        <f t="shared" si="11"/>
        <v>2599</v>
      </c>
      <c r="I74" s="86">
        <f t="shared" si="12"/>
        <v>0.032763945792625274</v>
      </c>
      <c r="J74" s="58">
        <f t="shared" si="13"/>
        <v>159</v>
      </c>
    </row>
    <row r="75" spans="1:10" ht="15">
      <c r="A75" s="91">
        <v>84</v>
      </c>
      <c r="B75" s="88" t="s">
        <v>75</v>
      </c>
      <c r="C75" s="58">
        <v>553</v>
      </c>
      <c r="D75" s="58">
        <v>970</v>
      </c>
      <c r="E75" s="58">
        <v>1018</v>
      </c>
      <c r="F75" s="84">
        <f t="shared" si="9"/>
        <v>0.0005931505676008108</v>
      </c>
      <c r="G75" s="84">
        <f t="shared" si="10"/>
        <v>0.840867992766727</v>
      </c>
      <c r="H75" s="59">
        <f t="shared" si="11"/>
        <v>465</v>
      </c>
      <c r="I75" s="86">
        <f t="shared" si="12"/>
        <v>0.005861960289946423</v>
      </c>
      <c r="J75" s="58">
        <f t="shared" si="13"/>
        <v>48</v>
      </c>
    </row>
    <row r="76" spans="1:10" ht="15">
      <c r="A76" s="91">
        <v>85</v>
      </c>
      <c r="B76" s="88" t="s">
        <v>76</v>
      </c>
      <c r="C76" s="58">
        <v>29008</v>
      </c>
      <c r="D76" s="58">
        <v>30432</v>
      </c>
      <c r="E76" s="58">
        <v>30427</v>
      </c>
      <c r="F76" s="84">
        <f t="shared" si="9"/>
        <v>0.017728676149695356</v>
      </c>
      <c r="G76" s="84">
        <f t="shared" si="10"/>
        <v>0.04891753998896856</v>
      </c>
      <c r="H76" s="59">
        <f t="shared" si="11"/>
        <v>1419</v>
      </c>
      <c r="I76" s="86">
        <f t="shared" si="12"/>
        <v>0.017888433658997793</v>
      </c>
      <c r="J76" s="58">
        <f t="shared" si="13"/>
        <v>-5</v>
      </c>
    </row>
    <row r="77" spans="1:10" ht="15">
      <c r="A77" s="91">
        <v>86</v>
      </c>
      <c r="B77" s="88" t="s">
        <v>77</v>
      </c>
      <c r="C77" s="58">
        <v>20175</v>
      </c>
      <c r="D77" s="58">
        <v>21407</v>
      </c>
      <c r="E77" s="58">
        <v>21452</v>
      </c>
      <c r="F77" s="84">
        <f t="shared" si="9"/>
        <v>0.012499278954982903</v>
      </c>
      <c r="G77" s="84">
        <f t="shared" si="10"/>
        <v>0.06329615861214374</v>
      </c>
      <c r="H77" s="59">
        <f t="shared" si="11"/>
        <v>1277</v>
      </c>
      <c r="I77" s="86">
        <f t="shared" si="12"/>
        <v>0.01609832965647652</v>
      </c>
      <c r="J77" s="58">
        <f t="shared" si="13"/>
        <v>45</v>
      </c>
    </row>
    <row r="78" spans="1:10" ht="15">
      <c r="A78" s="91">
        <v>87</v>
      </c>
      <c r="B78" s="88" t="s">
        <v>78</v>
      </c>
      <c r="C78" s="58">
        <v>1510</v>
      </c>
      <c r="D78" s="58">
        <v>1627</v>
      </c>
      <c r="E78" s="58">
        <v>1634</v>
      </c>
      <c r="F78" s="84">
        <f t="shared" si="9"/>
        <v>0.0009520707538897102</v>
      </c>
      <c r="G78" s="84">
        <f t="shared" si="10"/>
        <v>0.08211920529801324</v>
      </c>
      <c r="H78" s="59">
        <f t="shared" si="11"/>
        <v>124</v>
      </c>
      <c r="I78" s="86">
        <f t="shared" si="12"/>
        <v>0.0015631894106523795</v>
      </c>
      <c r="J78" s="58">
        <f t="shared" si="13"/>
        <v>7</v>
      </c>
    </row>
    <row r="79" spans="1:10" ht="15">
      <c r="A79" s="91">
        <v>88</v>
      </c>
      <c r="B79" s="88" t="s">
        <v>79</v>
      </c>
      <c r="C79" s="58">
        <v>3785</v>
      </c>
      <c r="D79" s="58">
        <v>4183</v>
      </c>
      <c r="E79" s="58">
        <v>4192</v>
      </c>
      <c r="F79" s="84">
        <f t="shared" si="9"/>
        <v>0.0024425217872127694</v>
      </c>
      <c r="G79" s="84">
        <f t="shared" si="10"/>
        <v>0.10752972258916776</v>
      </c>
      <c r="H79" s="59">
        <f t="shared" si="11"/>
        <v>407</v>
      </c>
      <c r="I79" s="86">
        <f t="shared" si="12"/>
        <v>0.005130791049479988</v>
      </c>
      <c r="J79" s="58">
        <f t="shared" si="13"/>
        <v>9</v>
      </c>
    </row>
    <row r="80" spans="1:23" ht="15">
      <c r="A80" s="91">
        <v>90</v>
      </c>
      <c r="B80" s="88" t="s">
        <v>80</v>
      </c>
      <c r="C80" s="58">
        <v>1309</v>
      </c>
      <c r="D80" s="58">
        <v>1417</v>
      </c>
      <c r="E80" s="58">
        <v>1446</v>
      </c>
      <c r="F80" s="84">
        <f t="shared" si="9"/>
        <v>0.0008425301775547863</v>
      </c>
      <c r="G80" s="84">
        <f t="shared" si="10"/>
        <v>0.10466004583651642</v>
      </c>
      <c r="H80" s="59">
        <f t="shared" si="11"/>
        <v>137</v>
      </c>
      <c r="I80" s="86">
        <f t="shared" si="12"/>
        <v>0.0017270721714465805</v>
      </c>
      <c r="J80" s="58">
        <f t="shared" si="13"/>
        <v>29</v>
      </c>
      <c r="V80" s="12"/>
      <c r="W80" s="12"/>
    </row>
    <row r="81" spans="1:10" ht="15">
      <c r="A81" s="91">
        <v>91</v>
      </c>
      <c r="B81" s="88" t="s">
        <v>81</v>
      </c>
      <c r="C81" s="58">
        <v>298</v>
      </c>
      <c r="D81" s="58">
        <v>344</v>
      </c>
      <c r="E81" s="58">
        <v>353</v>
      </c>
      <c r="F81" s="84">
        <f t="shared" si="9"/>
        <v>0.00020567991194802183</v>
      </c>
      <c r="G81" s="84">
        <f t="shared" si="10"/>
        <v>0.18456375838926176</v>
      </c>
      <c r="H81" s="59">
        <f t="shared" si="11"/>
        <v>55</v>
      </c>
      <c r="I81" s="86">
        <f t="shared" si="12"/>
        <v>0.0006933501418216199</v>
      </c>
      <c r="J81" s="58">
        <f t="shared" si="13"/>
        <v>9</v>
      </c>
    </row>
    <row r="82" spans="1:10" ht="15">
      <c r="A82" s="91">
        <v>92</v>
      </c>
      <c r="B82" s="88" t="s">
        <v>82</v>
      </c>
      <c r="C82" s="58">
        <v>4413</v>
      </c>
      <c r="D82" s="58">
        <v>4169</v>
      </c>
      <c r="E82" s="58">
        <v>4188</v>
      </c>
      <c r="F82" s="84">
        <f t="shared" si="9"/>
        <v>0.0024401911366524515</v>
      </c>
      <c r="G82" s="84">
        <f t="shared" si="10"/>
        <v>-0.05098572399728076</v>
      </c>
      <c r="H82" s="59">
        <f t="shared" si="11"/>
        <v>-225</v>
      </c>
      <c r="I82" s="86">
        <f t="shared" si="12"/>
        <v>-0.0028364323983611725</v>
      </c>
      <c r="J82" s="58">
        <f t="shared" si="13"/>
        <v>19</v>
      </c>
    </row>
    <row r="83" spans="1:10" ht="15">
      <c r="A83" s="91">
        <v>93</v>
      </c>
      <c r="B83" s="88" t="s">
        <v>83</v>
      </c>
      <c r="C83" s="58">
        <v>9201</v>
      </c>
      <c r="D83" s="58">
        <v>6784</v>
      </c>
      <c r="E83" s="58">
        <v>6980</v>
      </c>
      <c r="F83" s="84">
        <f t="shared" si="9"/>
        <v>0.004066985227754086</v>
      </c>
      <c r="G83" s="84">
        <f t="shared" si="10"/>
        <v>-0.2413868057819802</v>
      </c>
      <c r="H83" s="59">
        <f t="shared" si="11"/>
        <v>-2221</v>
      </c>
      <c r="I83" s="86">
        <f t="shared" si="12"/>
        <v>-0.027998739363378506</v>
      </c>
      <c r="J83" s="58">
        <f t="shared" si="13"/>
        <v>196</v>
      </c>
    </row>
    <row r="84" spans="1:10" ht="15">
      <c r="A84" s="91">
        <v>94</v>
      </c>
      <c r="B84" s="88" t="s">
        <v>84</v>
      </c>
      <c r="C84" s="58">
        <v>9422</v>
      </c>
      <c r="D84" s="58">
        <v>10111</v>
      </c>
      <c r="E84" s="58">
        <v>10154</v>
      </c>
      <c r="F84" s="84">
        <f t="shared" si="9"/>
        <v>0.005916356447366045</v>
      </c>
      <c r="G84" s="84">
        <f t="shared" si="10"/>
        <v>0.07769051156866907</v>
      </c>
      <c r="H84" s="59">
        <f t="shared" si="11"/>
        <v>732</v>
      </c>
      <c r="I84" s="86">
        <f t="shared" si="12"/>
        <v>0.009227860069335014</v>
      </c>
      <c r="J84" s="58">
        <f t="shared" si="13"/>
        <v>43</v>
      </c>
    </row>
    <row r="85" spans="1:10" ht="15">
      <c r="A85" s="91">
        <v>95</v>
      </c>
      <c r="B85" s="88" t="s">
        <v>85</v>
      </c>
      <c r="C85" s="58">
        <v>11365</v>
      </c>
      <c r="D85" s="58">
        <v>11742</v>
      </c>
      <c r="E85" s="58">
        <v>11692</v>
      </c>
      <c r="F85" s="84">
        <f t="shared" si="9"/>
        <v>0.006812491587808134</v>
      </c>
      <c r="G85" s="84">
        <f t="shared" si="10"/>
        <v>0.02877254729432468</v>
      </c>
      <c r="H85" s="59">
        <f t="shared" si="11"/>
        <v>327</v>
      </c>
      <c r="I85" s="86">
        <f t="shared" si="12"/>
        <v>0.004122281752284904</v>
      </c>
      <c r="J85" s="58">
        <f t="shared" si="13"/>
        <v>-50</v>
      </c>
    </row>
    <row r="86" spans="1:10" ht="15">
      <c r="A86" s="91">
        <v>96</v>
      </c>
      <c r="B86" s="88" t="s">
        <v>86</v>
      </c>
      <c r="C86" s="58">
        <v>36305</v>
      </c>
      <c r="D86" s="58">
        <v>28066</v>
      </c>
      <c r="E86" s="58">
        <v>28688</v>
      </c>
      <c r="F86" s="84">
        <f t="shared" si="9"/>
        <v>0.01671542581859731</v>
      </c>
      <c r="G86" s="84">
        <f t="shared" si="10"/>
        <v>-0.20980581187164302</v>
      </c>
      <c r="H86" s="59">
        <f t="shared" si="11"/>
        <v>-7617</v>
      </c>
      <c r="I86" s="86">
        <f t="shared" si="12"/>
        <v>-0.09602269145918689</v>
      </c>
      <c r="J86" s="58">
        <f t="shared" si="13"/>
        <v>622</v>
      </c>
    </row>
    <row r="87" spans="1:10" ht="15">
      <c r="A87" s="91">
        <v>97</v>
      </c>
      <c r="B87" s="88" t="s">
        <v>87</v>
      </c>
      <c r="C87" s="58">
        <v>25852</v>
      </c>
      <c r="D87" s="58">
        <v>33622</v>
      </c>
      <c r="E87" s="58">
        <v>32526</v>
      </c>
      <c r="F87" s="84">
        <f t="shared" si="9"/>
        <v>0.01895168503122198</v>
      </c>
      <c r="G87" s="84">
        <f t="shared" si="10"/>
        <v>0.25816184434473155</v>
      </c>
      <c r="H87" s="59">
        <f t="shared" si="11"/>
        <v>6674</v>
      </c>
      <c r="I87" s="86">
        <f t="shared" si="12"/>
        <v>0.08413488811849984</v>
      </c>
      <c r="J87" s="58">
        <f t="shared" si="13"/>
        <v>-1096</v>
      </c>
    </row>
    <row r="88" spans="1:10" ht="15">
      <c r="A88" s="91">
        <v>98</v>
      </c>
      <c r="B88" s="88" t="s">
        <v>88</v>
      </c>
      <c r="C88" s="58">
        <v>547</v>
      </c>
      <c r="D88" s="58">
        <v>571</v>
      </c>
      <c r="E88" s="58">
        <v>561</v>
      </c>
      <c r="F88" s="84">
        <f t="shared" si="9"/>
        <v>0.0003268737410845333</v>
      </c>
      <c r="G88" s="84">
        <f t="shared" si="10"/>
        <v>0.025594149908592323</v>
      </c>
      <c r="H88" s="59">
        <f t="shared" si="11"/>
        <v>14</v>
      </c>
      <c r="I88" s="86">
        <f t="shared" si="12"/>
        <v>0.0001764891270091396</v>
      </c>
      <c r="J88" s="58">
        <f t="shared" si="13"/>
        <v>-10</v>
      </c>
    </row>
    <row r="89" spans="1:10" ht="15" thickBot="1">
      <c r="A89" s="91">
        <v>99</v>
      </c>
      <c r="B89" s="88" t="s">
        <v>89</v>
      </c>
      <c r="C89" s="58">
        <v>501</v>
      </c>
      <c r="D89" s="58">
        <v>490</v>
      </c>
      <c r="E89" s="58">
        <v>493</v>
      </c>
      <c r="F89" s="84">
        <f t="shared" si="9"/>
        <v>0.0002872526815591353</v>
      </c>
      <c r="G89" s="84">
        <f t="shared" si="10"/>
        <v>-0.015968063872255488</v>
      </c>
      <c r="H89" s="59">
        <f t="shared" si="11"/>
        <v>-8</v>
      </c>
      <c r="I89" s="86">
        <f t="shared" si="12"/>
        <v>-0.00010085092971950836</v>
      </c>
      <c r="J89" s="58">
        <f t="shared" si="13"/>
        <v>3</v>
      </c>
    </row>
    <row r="90" spans="1:23" s="12" customFormat="1" ht="15" thickBot="1">
      <c r="A90" s="144" t="s">
        <v>90</v>
      </c>
      <c r="B90" s="146"/>
      <c r="C90" s="92">
        <v>1636934</v>
      </c>
      <c r="D90" s="92">
        <v>1701763</v>
      </c>
      <c r="E90" s="92">
        <v>1716259</v>
      </c>
      <c r="F90" s="94">
        <f t="shared" si="9"/>
        <v>1</v>
      </c>
      <c r="G90" s="94">
        <f t="shared" si="10"/>
        <v>0.04845949806162008</v>
      </c>
      <c r="H90" s="93">
        <f t="shared" si="11"/>
        <v>79325</v>
      </c>
      <c r="I90" s="95">
        <f t="shared" si="12"/>
        <v>1</v>
      </c>
      <c r="J90" s="92">
        <f t="shared" si="13"/>
        <v>14496</v>
      </c>
      <c r="M90" s="34"/>
      <c r="N90" s="34"/>
      <c r="V90" s="8"/>
      <c r="W90" s="8"/>
    </row>
    <row r="91" spans="3:5" ht="15">
      <c r="C91" s="9"/>
      <c r="D91" s="9"/>
      <c r="E91" s="9"/>
    </row>
    <row r="92" spans="4:5" ht="15">
      <c r="D92" s="9"/>
      <c r="E92" s="9"/>
    </row>
    <row r="93" spans="4:5" ht="15">
      <c r="D93" s="9"/>
      <c r="E93" s="9"/>
    </row>
    <row r="94" spans="4:5" ht="15">
      <c r="D94" s="9"/>
      <c r="E94" s="9"/>
    </row>
    <row r="95" spans="4:5" ht="15">
      <c r="D95" s="9"/>
      <c r="E95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A1">
      <pane ySplit="1" topLeftCell="A74" activePane="bottomLeft" state="frozen"/>
      <selection pane="topLeft" activeCell="W1" sqref="W1"/>
      <selection pane="bottomLeft" activeCell="C85" sqref="C85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9.7109375" style="8" customWidth="1"/>
    <col min="11" max="11" width="9.140625" style="8" customWidth="1"/>
    <col min="12" max="12" width="16.8515625" style="10" customWidth="1"/>
    <col min="13" max="19" width="9.140625" style="10" customWidth="1"/>
    <col min="20" max="20" width="10.8515625" style="8" bestFit="1" customWidth="1"/>
    <col min="21" max="16384" width="9.140625" style="8" customWidth="1"/>
  </cols>
  <sheetData>
    <row r="1" spans="1:10" ht="29.5" thickBot="1">
      <c r="A1" s="4" t="s">
        <v>92</v>
      </c>
      <c r="B1" s="4" t="s">
        <v>175</v>
      </c>
      <c r="C1" s="4">
        <v>41760</v>
      </c>
      <c r="D1" s="4">
        <v>42095</v>
      </c>
      <c r="E1" s="4">
        <v>42125</v>
      </c>
      <c r="F1" s="1" t="s">
        <v>276</v>
      </c>
      <c r="G1" s="1" t="s">
        <v>269</v>
      </c>
      <c r="H1" s="1" t="s">
        <v>277</v>
      </c>
      <c r="I1" s="1" t="s">
        <v>278</v>
      </c>
      <c r="J1" s="39" t="s">
        <v>279</v>
      </c>
    </row>
    <row r="2" spans="1:21" ht="15">
      <c r="A2" s="97">
        <v>1</v>
      </c>
      <c r="B2" s="98" t="s">
        <v>93</v>
      </c>
      <c r="C2" s="81">
        <v>277523</v>
      </c>
      <c r="D2" s="81">
        <v>292167</v>
      </c>
      <c r="E2" s="81">
        <v>292507</v>
      </c>
      <c r="F2" s="83">
        <f aca="true" t="shared" si="0" ref="F2:F33">E2/$E$83</f>
        <v>0.02114950483867399</v>
      </c>
      <c r="G2" s="83">
        <f aca="true" t="shared" si="1" ref="G2:G33">(E2-C2)/C2</f>
        <v>0.05399192139029918</v>
      </c>
      <c r="H2" s="82">
        <f aca="true" t="shared" si="2" ref="H2:H33">E2-C2</f>
        <v>14984</v>
      </c>
      <c r="I2" s="85">
        <f>H2/$H$83</f>
        <v>0.019667035926729002</v>
      </c>
      <c r="J2" s="81">
        <f aca="true" t="shared" si="3" ref="J2:J33">E2-D2</f>
        <v>340</v>
      </c>
      <c r="L2" s="50"/>
      <c r="M2" s="47"/>
      <c r="T2" s="5"/>
      <c r="U2" s="11"/>
    </row>
    <row r="3" spans="1:21" ht="15">
      <c r="A3" s="99">
        <v>2</v>
      </c>
      <c r="B3" s="100" t="s">
        <v>94</v>
      </c>
      <c r="C3" s="58">
        <v>43085</v>
      </c>
      <c r="D3" s="58">
        <v>45607</v>
      </c>
      <c r="E3" s="58">
        <v>46359</v>
      </c>
      <c r="F3" s="84">
        <f t="shared" si="0"/>
        <v>0.00335195361073782</v>
      </c>
      <c r="G3" s="84">
        <f t="shared" si="1"/>
        <v>0.07598932343042822</v>
      </c>
      <c r="H3" s="59">
        <f t="shared" si="2"/>
        <v>3274</v>
      </c>
      <c r="I3" s="86">
        <f aca="true" t="shared" si="4" ref="I3:I66">H3/$H$83</f>
        <v>0.0042972420998472205</v>
      </c>
      <c r="J3" s="58">
        <f t="shared" si="3"/>
        <v>752</v>
      </c>
      <c r="L3" s="50"/>
      <c r="M3" s="47"/>
      <c r="T3" s="5"/>
      <c r="U3" s="11"/>
    </row>
    <row r="4" spans="1:21" ht="15">
      <c r="A4" s="99">
        <v>3</v>
      </c>
      <c r="B4" s="100" t="s">
        <v>95</v>
      </c>
      <c r="C4" s="58">
        <v>79635</v>
      </c>
      <c r="D4" s="58">
        <v>84461</v>
      </c>
      <c r="E4" s="58">
        <v>87385</v>
      </c>
      <c r="F4" s="84">
        <f t="shared" si="0"/>
        <v>0.006318308554419302</v>
      </c>
      <c r="G4" s="84">
        <f t="shared" si="1"/>
        <v>0.09731901801971495</v>
      </c>
      <c r="H4" s="59">
        <f t="shared" si="2"/>
        <v>7750</v>
      </c>
      <c r="I4" s="86">
        <f t="shared" si="4"/>
        <v>0.01017215219114721</v>
      </c>
      <c r="J4" s="58">
        <f t="shared" si="3"/>
        <v>2924</v>
      </c>
      <c r="L4" s="50"/>
      <c r="M4" s="47"/>
      <c r="T4" s="5"/>
      <c r="U4" s="11"/>
    </row>
    <row r="5" spans="1:21" ht="15">
      <c r="A5" s="99">
        <v>4</v>
      </c>
      <c r="B5" s="100" t="s">
        <v>96</v>
      </c>
      <c r="C5" s="58">
        <v>21651</v>
      </c>
      <c r="D5" s="58">
        <v>21225</v>
      </c>
      <c r="E5" s="58">
        <v>22897</v>
      </c>
      <c r="F5" s="84">
        <f t="shared" si="0"/>
        <v>0.0016555508493510185</v>
      </c>
      <c r="G5" s="84">
        <f t="shared" si="1"/>
        <v>0.05754930488199159</v>
      </c>
      <c r="H5" s="59">
        <f t="shared" si="2"/>
        <v>1246</v>
      </c>
      <c r="I5" s="86">
        <f t="shared" si="4"/>
        <v>0.0016354195651831513</v>
      </c>
      <c r="J5" s="58">
        <f t="shared" si="3"/>
        <v>1672</v>
      </c>
      <c r="L5" s="50"/>
      <c r="M5" s="47"/>
      <c r="T5" s="5"/>
      <c r="U5" s="11"/>
    </row>
    <row r="6" spans="1:21" ht="15">
      <c r="A6" s="99">
        <v>5</v>
      </c>
      <c r="B6" s="100" t="s">
        <v>97</v>
      </c>
      <c r="C6" s="58">
        <v>37435</v>
      </c>
      <c r="D6" s="58">
        <v>38833</v>
      </c>
      <c r="E6" s="58">
        <v>39177</v>
      </c>
      <c r="F6" s="84">
        <f t="shared" si="0"/>
        <v>0.002832664350134291</v>
      </c>
      <c r="G6" s="84">
        <f t="shared" si="1"/>
        <v>0.04653399225323895</v>
      </c>
      <c r="H6" s="59">
        <f t="shared" si="2"/>
        <v>1742</v>
      </c>
      <c r="I6" s="86">
        <f t="shared" si="4"/>
        <v>0.0022864373054165728</v>
      </c>
      <c r="J6" s="58">
        <f t="shared" si="3"/>
        <v>344</v>
      </c>
      <c r="L6" s="50"/>
      <c r="M6" s="47"/>
      <c r="T6" s="5"/>
      <c r="U6" s="11"/>
    </row>
    <row r="7" spans="1:21" ht="15">
      <c r="A7" s="99">
        <v>6</v>
      </c>
      <c r="B7" s="100" t="s">
        <v>98</v>
      </c>
      <c r="C7" s="58">
        <v>1079371</v>
      </c>
      <c r="D7" s="58">
        <v>1214906</v>
      </c>
      <c r="E7" s="58">
        <v>1176274</v>
      </c>
      <c r="F7" s="84">
        <f t="shared" si="0"/>
        <v>0.08504963181943137</v>
      </c>
      <c r="G7" s="84">
        <f t="shared" si="1"/>
        <v>0.08977728695694066</v>
      </c>
      <c r="H7" s="59">
        <f t="shared" si="2"/>
        <v>96903</v>
      </c>
      <c r="I7" s="86">
        <f t="shared" si="4"/>
        <v>0.1271886533908049</v>
      </c>
      <c r="J7" s="58">
        <f t="shared" si="3"/>
        <v>-38632</v>
      </c>
      <c r="L7" s="50"/>
      <c r="M7" s="47"/>
      <c r="T7" s="5"/>
      <c r="U7" s="11"/>
    </row>
    <row r="8" spans="1:21" ht="15">
      <c r="A8" s="99">
        <v>7</v>
      </c>
      <c r="B8" s="100" t="s">
        <v>99</v>
      </c>
      <c r="C8" s="58">
        <v>564062</v>
      </c>
      <c r="D8" s="58">
        <v>554219</v>
      </c>
      <c r="E8" s="58">
        <v>588320</v>
      </c>
      <c r="F8" s="84">
        <f t="shared" si="0"/>
        <v>0.04253804759095913</v>
      </c>
      <c r="G8" s="84">
        <f t="shared" si="1"/>
        <v>0.04300591069776018</v>
      </c>
      <c r="H8" s="59">
        <f t="shared" si="2"/>
        <v>24258</v>
      </c>
      <c r="I8" s="86">
        <f t="shared" si="4"/>
        <v>0.03183949262617406</v>
      </c>
      <c r="J8" s="58">
        <f t="shared" si="3"/>
        <v>34101</v>
      </c>
      <c r="L8" s="50"/>
      <c r="M8" s="47"/>
      <c r="T8" s="5"/>
      <c r="U8" s="11"/>
    </row>
    <row r="9" spans="1:21" ht="15">
      <c r="A9" s="99">
        <v>8</v>
      </c>
      <c r="B9" s="100" t="s">
        <v>100</v>
      </c>
      <c r="C9" s="58">
        <v>22617</v>
      </c>
      <c r="D9" s="58">
        <v>23893</v>
      </c>
      <c r="E9" s="58">
        <v>24751</v>
      </c>
      <c r="F9" s="84">
        <f t="shared" si="0"/>
        <v>0.001789602964243659</v>
      </c>
      <c r="G9" s="84">
        <f t="shared" si="1"/>
        <v>0.09435380466021134</v>
      </c>
      <c r="H9" s="59">
        <f t="shared" si="2"/>
        <v>2134</v>
      </c>
      <c r="I9" s="86">
        <f t="shared" si="4"/>
        <v>0.0028009513259236313</v>
      </c>
      <c r="J9" s="58">
        <f t="shared" si="3"/>
        <v>858</v>
      </c>
      <c r="L9" s="50"/>
      <c r="M9" s="47"/>
      <c r="T9" s="5"/>
      <c r="U9" s="11"/>
    </row>
    <row r="10" spans="1:21" ht="15">
      <c r="A10" s="99">
        <v>9</v>
      </c>
      <c r="B10" s="100" t="s">
        <v>101</v>
      </c>
      <c r="C10" s="58">
        <v>139891</v>
      </c>
      <c r="D10" s="58">
        <v>147976</v>
      </c>
      <c r="E10" s="58">
        <v>152667</v>
      </c>
      <c r="F10" s="84">
        <f t="shared" si="0"/>
        <v>0.011038475849144951</v>
      </c>
      <c r="G10" s="84">
        <f t="shared" si="1"/>
        <v>0.09132824842198568</v>
      </c>
      <c r="H10" s="59">
        <f t="shared" si="2"/>
        <v>12776</v>
      </c>
      <c r="I10" s="86">
        <f t="shared" si="4"/>
        <v>0.016768956954077</v>
      </c>
      <c r="J10" s="58">
        <f t="shared" si="3"/>
        <v>4691</v>
      </c>
      <c r="L10" s="50"/>
      <c r="M10" s="47"/>
      <c r="T10" s="5"/>
      <c r="U10" s="11"/>
    </row>
    <row r="11" spans="1:21" ht="15">
      <c r="A11" s="99">
        <v>10</v>
      </c>
      <c r="B11" s="100" t="s">
        <v>102</v>
      </c>
      <c r="C11" s="58">
        <v>148218</v>
      </c>
      <c r="D11" s="58">
        <v>159540</v>
      </c>
      <c r="E11" s="58">
        <v>162260</v>
      </c>
      <c r="F11" s="84">
        <f t="shared" si="0"/>
        <v>0.011732090702524185</v>
      </c>
      <c r="G11" s="84">
        <f t="shared" si="1"/>
        <v>0.0947388306413526</v>
      </c>
      <c r="H11" s="59">
        <f t="shared" si="2"/>
        <v>14042</v>
      </c>
      <c r="I11" s="86">
        <f t="shared" si="4"/>
        <v>0.018430627234592142</v>
      </c>
      <c r="J11" s="58">
        <f t="shared" si="3"/>
        <v>2720</v>
      </c>
      <c r="L11" s="50"/>
      <c r="M11" s="47"/>
      <c r="T11" s="5"/>
      <c r="U11" s="11"/>
    </row>
    <row r="12" spans="1:21" ht="15">
      <c r="A12" s="99">
        <v>11</v>
      </c>
      <c r="B12" s="100" t="s">
        <v>103</v>
      </c>
      <c r="C12" s="58">
        <v>41547</v>
      </c>
      <c r="D12" s="58">
        <v>41384</v>
      </c>
      <c r="E12" s="58">
        <v>42084</v>
      </c>
      <c r="F12" s="84">
        <f t="shared" si="0"/>
        <v>0.0030428528603785765</v>
      </c>
      <c r="G12" s="84">
        <f t="shared" si="1"/>
        <v>0.01292512094736082</v>
      </c>
      <c r="H12" s="59">
        <f t="shared" si="2"/>
        <v>537</v>
      </c>
      <c r="I12" s="86">
        <f t="shared" si="4"/>
        <v>0.0007048317066640066</v>
      </c>
      <c r="J12" s="58">
        <f t="shared" si="3"/>
        <v>700</v>
      </c>
      <c r="L12" s="50"/>
      <c r="M12" s="47"/>
      <c r="T12" s="5"/>
      <c r="U12" s="11"/>
    </row>
    <row r="13" spans="1:21" ht="15">
      <c r="A13" s="99">
        <v>12</v>
      </c>
      <c r="B13" s="100" t="s">
        <v>104</v>
      </c>
      <c r="C13" s="58">
        <v>21226</v>
      </c>
      <c r="D13" s="58">
        <v>23207</v>
      </c>
      <c r="E13" s="58">
        <v>24699</v>
      </c>
      <c r="F13" s="84">
        <f t="shared" si="0"/>
        <v>0.0017858431422509851</v>
      </c>
      <c r="G13" s="84">
        <f t="shared" si="1"/>
        <v>0.16362008857062094</v>
      </c>
      <c r="H13" s="59">
        <f t="shared" si="2"/>
        <v>3473</v>
      </c>
      <c r="I13" s="86">
        <f t="shared" si="4"/>
        <v>0.0045584367174005495</v>
      </c>
      <c r="J13" s="58">
        <f t="shared" si="3"/>
        <v>1492</v>
      </c>
      <c r="L13" s="50"/>
      <c r="M13" s="47"/>
      <c r="T13" s="5"/>
      <c r="U13" s="11"/>
    </row>
    <row r="14" spans="1:21" ht="15">
      <c r="A14" s="99">
        <v>13</v>
      </c>
      <c r="B14" s="100" t="s">
        <v>105</v>
      </c>
      <c r="C14" s="58">
        <v>19846</v>
      </c>
      <c r="D14" s="58">
        <v>20062</v>
      </c>
      <c r="E14" s="58">
        <v>21188</v>
      </c>
      <c r="F14" s="84">
        <f t="shared" si="0"/>
        <v>0.001531982853476411</v>
      </c>
      <c r="G14" s="84">
        <f t="shared" si="1"/>
        <v>0.06762067923007155</v>
      </c>
      <c r="H14" s="59">
        <f t="shared" si="2"/>
        <v>1342</v>
      </c>
      <c r="I14" s="86">
        <f t="shared" si="4"/>
        <v>0.0017614229987767166</v>
      </c>
      <c r="J14" s="58">
        <f t="shared" si="3"/>
        <v>1126</v>
      </c>
      <c r="L14" s="50"/>
      <c r="M14" s="47"/>
      <c r="T14" s="5"/>
      <c r="U14" s="11"/>
    </row>
    <row r="15" spans="1:21" ht="15">
      <c r="A15" s="99">
        <v>14</v>
      </c>
      <c r="B15" s="100" t="s">
        <v>106</v>
      </c>
      <c r="C15" s="58">
        <v>52795</v>
      </c>
      <c r="D15" s="58">
        <v>56842</v>
      </c>
      <c r="E15" s="58">
        <v>57740</v>
      </c>
      <c r="F15" s="84">
        <f t="shared" si="0"/>
        <v>0.004174848497249762</v>
      </c>
      <c r="G15" s="84">
        <f t="shared" si="1"/>
        <v>0.09366417274363102</v>
      </c>
      <c r="H15" s="59">
        <f t="shared" si="2"/>
        <v>4945</v>
      </c>
      <c r="I15" s="86">
        <f t="shared" si="4"/>
        <v>0.006490489365835219</v>
      </c>
      <c r="J15" s="58">
        <f t="shared" si="3"/>
        <v>898</v>
      </c>
      <c r="L15" s="50"/>
      <c r="M15" s="47"/>
      <c r="T15" s="5"/>
      <c r="U15" s="11"/>
    </row>
    <row r="16" spans="1:21" ht="15">
      <c r="A16" s="99">
        <v>15</v>
      </c>
      <c r="B16" s="100" t="s">
        <v>107</v>
      </c>
      <c r="C16" s="58">
        <v>35634</v>
      </c>
      <c r="D16" s="58">
        <v>36974</v>
      </c>
      <c r="E16" s="58">
        <v>37128</v>
      </c>
      <c r="F16" s="84">
        <f t="shared" si="0"/>
        <v>0.0026845129027691234</v>
      </c>
      <c r="G16" s="84">
        <f t="shared" si="1"/>
        <v>0.041926250210473144</v>
      </c>
      <c r="H16" s="59">
        <f t="shared" si="2"/>
        <v>1494</v>
      </c>
      <c r="I16" s="86">
        <f t="shared" si="4"/>
        <v>0.001960928435299862</v>
      </c>
      <c r="J16" s="58">
        <f t="shared" si="3"/>
        <v>154</v>
      </c>
      <c r="L16" s="50"/>
      <c r="M16" s="47"/>
      <c r="T16" s="5"/>
      <c r="U16" s="11"/>
    </row>
    <row r="17" spans="1:10" ht="15">
      <c r="A17" s="99">
        <v>16</v>
      </c>
      <c r="B17" s="100" t="s">
        <v>108</v>
      </c>
      <c r="C17" s="58">
        <v>608534</v>
      </c>
      <c r="D17" s="58">
        <v>635269</v>
      </c>
      <c r="E17" s="58">
        <v>640709</v>
      </c>
      <c r="F17" s="84">
        <f t="shared" si="0"/>
        <v>0.04632599594430894</v>
      </c>
      <c r="G17" s="84">
        <f t="shared" si="1"/>
        <v>0.05287297012163659</v>
      </c>
      <c r="H17" s="59">
        <f t="shared" si="2"/>
        <v>32175</v>
      </c>
      <c r="I17" s="86">
        <f t="shared" si="4"/>
        <v>0.04223083829034341</v>
      </c>
      <c r="J17" s="58">
        <f t="shared" si="3"/>
        <v>5440</v>
      </c>
    </row>
    <row r="18" spans="1:12" ht="15">
      <c r="A18" s="99">
        <v>17</v>
      </c>
      <c r="B18" s="100" t="s">
        <v>109</v>
      </c>
      <c r="C18" s="58">
        <v>70140</v>
      </c>
      <c r="D18" s="58">
        <v>76456</v>
      </c>
      <c r="E18" s="58">
        <v>77782</v>
      </c>
      <c r="F18" s="84">
        <f t="shared" si="0"/>
        <v>0.005623970658349169</v>
      </c>
      <c r="G18" s="84">
        <f t="shared" si="1"/>
        <v>0.10895352152837183</v>
      </c>
      <c r="H18" s="59">
        <f t="shared" si="2"/>
        <v>7642</v>
      </c>
      <c r="I18" s="86">
        <f t="shared" si="4"/>
        <v>0.010030398328354447</v>
      </c>
      <c r="J18" s="58">
        <f t="shared" si="3"/>
        <v>1326</v>
      </c>
      <c r="L18" s="5"/>
    </row>
    <row r="19" spans="1:12" ht="15">
      <c r="A19" s="99">
        <v>18</v>
      </c>
      <c r="B19" s="100" t="s">
        <v>110</v>
      </c>
      <c r="C19" s="58">
        <v>22908</v>
      </c>
      <c r="D19" s="58">
        <v>23696</v>
      </c>
      <c r="E19" s="58">
        <v>24547</v>
      </c>
      <c r="F19" s="84">
        <f t="shared" si="0"/>
        <v>0.0017748528933493233</v>
      </c>
      <c r="G19" s="84">
        <f t="shared" si="1"/>
        <v>0.07154705779640301</v>
      </c>
      <c r="H19" s="59">
        <f t="shared" si="2"/>
        <v>1639</v>
      </c>
      <c r="I19" s="86">
        <f t="shared" si="4"/>
        <v>0.0021512461214568098</v>
      </c>
      <c r="J19" s="58">
        <f t="shared" si="3"/>
        <v>851</v>
      </c>
      <c r="L19" s="5"/>
    </row>
    <row r="20" spans="1:12" ht="15">
      <c r="A20" s="99">
        <v>19</v>
      </c>
      <c r="B20" s="100" t="s">
        <v>111</v>
      </c>
      <c r="C20" s="58">
        <v>54716</v>
      </c>
      <c r="D20" s="58">
        <v>55854</v>
      </c>
      <c r="E20" s="58">
        <v>56598</v>
      </c>
      <c r="F20" s="84">
        <f t="shared" si="0"/>
        <v>0.004092277021949118</v>
      </c>
      <c r="G20" s="84">
        <f t="shared" si="1"/>
        <v>0.0343957891658747</v>
      </c>
      <c r="H20" s="59">
        <f t="shared" si="2"/>
        <v>1882</v>
      </c>
      <c r="I20" s="86">
        <f t="shared" si="4"/>
        <v>0.0024701923127405222</v>
      </c>
      <c r="J20" s="58">
        <f t="shared" si="3"/>
        <v>744</v>
      </c>
      <c r="L20" s="5"/>
    </row>
    <row r="21" spans="1:12" ht="15">
      <c r="A21" s="99">
        <v>20</v>
      </c>
      <c r="B21" s="100" t="s">
        <v>112</v>
      </c>
      <c r="C21" s="58">
        <v>180157</v>
      </c>
      <c r="D21" s="58">
        <v>184952</v>
      </c>
      <c r="E21" s="58">
        <v>186413</v>
      </c>
      <c r="F21" s="84">
        <f t="shared" si="0"/>
        <v>0.013478455713852096</v>
      </c>
      <c r="G21" s="84">
        <f t="shared" si="1"/>
        <v>0.03472526740565174</v>
      </c>
      <c r="H21" s="59">
        <f t="shared" si="2"/>
        <v>6256</v>
      </c>
      <c r="I21" s="86">
        <f t="shared" si="4"/>
        <v>0.008211223755847347</v>
      </c>
      <c r="J21" s="58">
        <f t="shared" si="3"/>
        <v>1461</v>
      </c>
      <c r="L21" s="5"/>
    </row>
    <row r="22" spans="1:12" ht="15">
      <c r="A22" s="99">
        <v>21</v>
      </c>
      <c r="B22" s="100" t="s">
        <v>113</v>
      </c>
      <c r="C22" s="58">
        <v>116081</v>
      </c>
      <c r="D22" s="58">
        <v>121915</v>
      </c>
      <c r="E22" s="58">
        <v>125817</v>
      </c>
      <c r="F22" s="84">
        <f t="shared" si="0"/>
        <v>0.00909710622408163</v>
      </c>
      <c r="G22" s="84">
        <f t="shared" si="1"/>
        <v>0.08387246836260887</v>
      </c>
      <c r="H22" s="59">
        <f t="shared" si="2"/>
        <v>9736</v>
      </c>
      <c r="I22" s="86">
        <f t="shared" si="4"/>
        <v>0.012778848223614093</v>
      </c>
      <c r="J22" s="58">
        <f t="shared" si="3"/>
        <v>3902</v>
      </c>
      <c r="L22" s="5"/>
    </row>
    <row r="23" spans="1:12" ht="15">
      <c r="A23" s="99">
        <v>22</v>
      </c>
      <c r="B23" s="100" t="s">
        <v>114</v>
      </c>
      <c r="C23" s="58">
        <v>54688</v>
      </c>
      <c r="D23" s="58">
        <v>58103</v>
      </c>
      <c r="E23" s="58">
        <v>58900</v>
      </c>
      <c r="F23" s="84">
        <f t="shared" si="0"/>
        <v>0.0042587214493940255</v>
      </c>
      <c r="G23" s="84">
        <f t="shared" si="1"/>
        <v>0.07701872440023405</v>
      </c>
      <c r="H23" s="59">
        <f t="shared" si="2"/>
        <v>4212</v>
      </c>
      <c r="I23" s="86">
        <f t="shared" si="4"/>
        <v>0.005528400648917683</v>
      </c>
      <c r="J23" s="58">
        <f t="shared" si="3"/>
        <v>797</v>
      </c>
      <c r="L23" s="5"/>
    </row>
    <row r="24" spans="1:12" ht="15">
      <c r="A24" s="99">
        <v>23</v>
      </c>
      <c r="B24" s="100" t="s">
        <v>115</v>
      </c>
      <c r="C24" s="58">
        <v>59015</v>
      </c>
      <c r="D24" s="58">
        <v>61147</v>
      </c>
      <c r="E24" s="58">
        <v>62994</v>
      </c>
      <c r="F24" s="84">
        <f t="shared" si="0"/>
        <v>0.0045547351270480005</v>
      </c>
      <c r="G24" s="84">
        <f t="shared" si="1"/>
        <v>0.06742353638905363</v>
      </c>
      <c r="H24" s="59">
        <f t="shared" si="2"/>
        <v>3979</v>
      </c>
      <c r="I24" s="86">
        <f t="shared" si="4"/>
        <v>0.005222579815299967</v>
      </c>
      <c r="J24" s="58">
        <f t="shared" si="3"/>
        <v>1847</v>
      </c>
      <c r="L24" s="5"/>
    </row>
    <row r="25" spans="1:12" ht="15">
      <c r="A25" s="99">
        <v>24</v>
      </c>
      <c r="B25" s="100" t="s">
        <v>116</v>
      </c>
      <c r="C25" s="58">
        <v>27207</v>
      </c>
      <c r="D25" s="58">
        <v>25660</v>
      </c>
      <c r="E25" s="58">
        <v>26159</v>
      </c>
      <c r="F25" s="84">
        <f t="shared" si="0"/>
        <v>0.0018914073751222123</v>
      </c>
      <c r="G25" s="84">
        <f t="shared" si="1"/>
        <v>-0.038519498658433494</v>
      </c>
      <c r="H25" s="59">
        <f t="shared" si="2"/>
        <v>-1048</v>
      </c>
      <c r="I25" s="86">
        <f t="shared" si="4"/>
        <v>-0.0013755374833964225</v>
      </c>
      <c r="J25" s="58">
        <f t="shared" si="3"/>
        <v>499</v>
      </c>
      <c r="L25" s="5"/>
    </row>
    <row r="26" spans="1:12" ht="15">
      <c r="A26" s="99">
        <v>25</v>
      </c>
      <c r="B26" s="100" t="s">
        <v>117</v>
      </c>
      <c r="C26" s="58">
        <v>71540</v>
      </c>
      <c r="D26" s="58">
        <v>74236</v>
      </c>
      <c r="E26" s="58">
        <v>78153</v>
      </c>
      <c r="F26" s="84">
        <f t="shared" si="0"/>
        <v>0.005650795542181515</v>
      </c>
      <c r="G26" s="84">
        <f t="shared" si="1"/>
        <v>0.09243779703662287</v>
      </c>
      <c r="H26" s="59">
        <f t="shared" si="2"/>
        <v>6613</v>
      </c>
      <c r="I26" s="86">
        <f t="shared" si="4"/>
        <v>0.008679799024523418</v>
      </c>
      <c r="J26" s="58">
        <f t="shared" si="3"/>
        <v>3917</v>
      </c>
      <c r="L26" s="5"/>
    </row>
    <row r="27" spans="1:12" ht="15">
      <c r="A27" s="99">
        <v>26</v>
      </c>
      <c r="B27" s="100" t="s">
        <v>118</v>
      </c>
      <c r="C27" s="58">
        <v>162164</v>
      </c>
      <c r="D27" s="58">
        <v>169742</v>
      </c>
      <c r="E27" s="58">
        <v>171028</v>
      </c>
      <c r="F27" s="84">
        <f t="shared" si="0"/>
        <v>0.012366054533904268</v>
      </c>
      <c r="G27" s="84">
        <f t="shared" si="1"/>
        <v>0.05466071384524309</v>
      </c>
      <c r="H27" s="59">
        <f t="shared" si="2"/>
        <v>8864</v>
      </c>
      <c r="I27" s="86">
        <f t="shared" si="4"/>
        <v>0.011634317035139207</v>
      </c>
      <c r="J27" s="58">
        <f t="shared" si="3"/>
        <v>1286</v>
      </c>
      <c r="L27" s="5"/>
    </row>
    <row r="28" spans="1:10" ht="15">
      <c r="A28" s="99">
        <v>27</v>
      </c>
      <c r="B28" s="100" t="s">
        <v>119</v>
      </c>
      <c r="C28" s="58">
        <v>261509</v>
      </c>
      <c r="D28" s="58">
        <v>268766</v>
      </c>
      <c r="E28" s="58">
        <v>271600</v>
      </c>
      <c r="F28" s="84">
        <f t="shared" si="0"/>
        <v>0.019637839484811837</v>
      </c>
      <c r="G28" s="84">
        <f t="shared" si="1"/>
        <v>0.03858758207174514</v>
      </c>
      <c r="H28" s="59">
        <f t="shared" si="2"/>
        <v>10091</v>
      </c>
      <c r="I28" s="86">
        <f t="shared" si="4"/>
        <v>0.013244798420756966</v>
      </c>
      <c r="J28" s="58">
        <f t="shared" si="3"/>
        <v>2834</v>
      </c>
    </row>
    <row r="29" spans="1:10" ht="15">
      <c r="A29" s="99">
        <v>28</v>
      </c>
      <c r="B29" s="100" t="s">
        <v>120</v>
      </c>
      <c r="C29" s="58">
        <v>44875</v>
      </c>
      <c r="D29" s="58">
        <v>46939</v>
      </c>
      <c r="E29" s="58">
        <v>47895</v>
      </c>
      <c r="F29" s="84">
        <f t="shared" si="0"/>
        <v>0.0034630129680598785</v>
      </c>
      <c r="G29" s="84">
        <f t="shared" si="1"/>
        <v>0.06729805013927577</v>
      </c>
      <c r="H29" s="59">
        <f t="shared" si="2"/>
        <v>3020</v>
      </c>
      <c r="I29" s="86">
        <f t="shared" si="4"/>
        <v>0.003963858015130912</v>
      </c>
      <c r="J29" s="58">
        <f t="shared" si="3"/>
        <v>956</v>
      </c>
    </row>
    <row r="30" spans="1:10" ht="15">
      <c r="A30" s="99">
        <v>29</v>
      </c>
      <c r="B30" s="100" t="s">
        <v>121</v>
      </c>
      <c r="C30" s="58">
        <v>14053</v>
      </c>
      <c r="D30" s="58">
        <v>13440</v>
      </c>
      <c r="E30" s="58">
        <v>14071</v>
      </c>
      <c r="F30" s="84">
        <f t="shared" si="0"/>
        <v>0.0010173933703637237</v>
      </c>
      <c r="G30" s="84">
        <f t="shared" si="1"/>
        <v>0.0012808652956664058</v>
      </c>
      <c r="H30" s="59">
        <f t="shared" si="2"/>
        <v>18</v>
      </c>
      <c r="I30" s="86">
        <f t="shared" si="4"/>
        <v>2.3625643798793517E-05</v>
      </c>
      <c r="J30" s="58">
        <f t="shared" si="3"/>
        <v>631</v>
      </c>
    </row>
    <row r="31" spans="1:10" ht="15">
      <c r="A31" s="99">
        <v>30</v>
      </c>
      <c r="B31" s="100" t="s">
        <v>122</v>
      </c>
      <c r="C31" s="58">
        <v>13329</v>
      </c>
      <c r="D31" s="58">
        <v>12089</v>
      </c>
      <c r="E31" s="58">
        <v>13343</v>
      </c>
      <c r="F31" s="84">
        <f t="shared" si="0"/>
        <v>0.00096475586246629</v>
      </c>
      <c r="G31" s="84">
        <f t="shared" si="1"/>
        <v>0.0010503413609423062</v>
      </c>
      <c r="H31" s="59">
        <f t="shared" si="2"/>
        <v>14</v>
      </c>
      <c r="I31" s="86">
        <f t="shared" si="4"/>
        <v>1.8375500732394956E-05</v>
      </c>
      <c r="J31" s="58">
        <f t="shared" si="3"/>
        <v>1254</v>
      </c>
    </row>
    <row r="32" spans="1:10" ht="15">
      <c r="A32" s="99">
        <v>31</v>
      </c>
      <c r="B32" s="100" t="s">
        <v>123</v>
      </c>
      <c r="C32" s="58">
        <v>143529</v>
      </c>
      <c r="D32" s="58">
        <v>152038</v>
      </c>
      <c r="E32" s="58">
        <v>153550</v>
      </c>
      <c r="F32" s="84">
        <f t="shared" si="0"/>
        <v>0.011102320518751317</v>
      </c>
      <c r="G32" s="84">
        <f t="shared" si="1"/>
        <v>0.06981864292233625</v>
      </c>
      <c r="H32" s="59">
        <f t="shared" si="2"/>
        <v>10021</v>
      </c>
      <c r="I32" s="86">
        <f t="shared" si="4"/>
        <v>0.01315292091709499</v>
      </c>
      <c r="J32" s="58">
        <f t="shared" si="3"/>
        <v>1512</v>
      </c>
    </row>
    <row r="33" spans="1:13" ht="15">
      <c r="A33" s="99">
        <v>32</v>
      </c>
      <c r="B33" s="100" t="s">
        <v>124</v>
      </c>
      <c r="C33" s="58">
        <v>51666</v>
      </c>
      <c r="D33" s="58">
        <v>56248</v>
      </c>
      <c r="E33" s="58">
        <v>57131</v>
      </c>
      <c r="F33" s="84">
        <f t="shared" si="0"/>
        <v>0.004130815197374025</v>
      </c>
      <c r="G33" s="84">
        <f t="shared" si="1"/>
        <v>0.10577555839430186</v>
      </c>
      <c r="H33" s="59">
        <f t="shared" si="2"/>
        <v>5465</v>
      </c>
      <c r="I33" s="86">
        <f t="shared" si="4"/>
        <v>0.007173007964467032</v>
      </c>
      <c r="J33" s="58">
        <f t="shared" si="3"/>
        <v>883</v>
      </c>
      <c r="L33" s="5"/>
      <c r="M33" s="11"/>
    </row>
    <row r="34" spans="1:10" ht="15">
      <c r="A34" s="99">
        <v>33</v>
      </c>
      <c r="B34" s="100" t="s">
        <v>125</v>
      </c>
      <c r="C34" s="58">
        <v>210903</v>
      </c>
      <c r="D34" s="58">
        <v>223416</v>
      </c>
      <c r="E34" s="58">
        <v>226315</v>
      </c>
      <c r="F34" s="84">
        <f aca="true" t="shared" si="5" ref="F34:F65">E34/$E$83</f>
        <v>0.01636354065907655</v>
      </c>
      <c r="G34" s="84">
        <f aca="true" t="shared" si="6" ref="G34:G65">(E34-C34)/C34</f>
        <v>0.07307624832268864</v>
      </c>
      <c r="H34" s="59">
        <f aca="true" t="shared" si="7" ref="H34:H65">E34-C34</f>
        <v>15412</v>
      </c>
      <c r="I34" s="86">
        <f t="shared" si="4"/>
        <v>0.02022880123483365</v>
      </c>
      <c r="J34" s="58">
        <f aca="true" t="shared" si="8" ref="J34:J66">E34-D34</f>
        <v>2899</v>
      </c>
    </row>
    <row r="35" spans="1:10" ht="15">
      <c r="A35" s="99">
        <v>34</v>
      </c>
      <c r="B35" s="100" t="s">
        <v>126</v>
      </c>
      <c r="C35" s="58">
        <v>3850000</v>
      </c>
      <c r="D35" s="58">
        <v>4007982</v>
      </c>
      <c r="E35" s="58">
        <v>4027102</v>
      </c>
      <c r="F35" s="84">
        <f t="shared" si="5"/>
        <v>0.2911766666604003</v>
      </c>
      <c r="G35" s="84">
        <f t="shared" si="6"/>
        <v>0.04600051948051948</v>
      </c>
      <c r="H35" s="59">
        <f t="shared" si="7"/>
        <v>177102</v>
      </c>
      <c r="I35" s="86">
        <f t="shared" si="4"/>
        <v>0.23245270933632942</v>
      </c>
      <c r="J35" s="58">
        <f t="shared" si="8"/>
        <v>19120</v>
      </c>
    </row>
    <row r="36" spans="1:10" ht="15">
      <c r="A36" s="99">
        <v>35</v>
      </c>
      <c r="B36" s="100" t="s">
        <v>127</v>
      </c>
      <c r="C36" s="58">
        <v>814473</v>
      </c>
      <c r="D36" s="58">
        <v>842471</v>
      </c>
      <c r="E36" s="58">
        <v>847785</v>
      </c>
      <c r="F36" s="84">
        <f t="shared" si="5"/>
        <v>0.061298474770365256</v>
      </c>
      <c r="G36" s="84">
        <f t="shared" si="6"/>
        <v>0.04090006666887668</v>
      </c>
      <c r="H36" s="59">
        <f t="shared" si="7"/>
        <v>33312</v>
      </c>
      <c r="I36" s="86">
        <f t="shared" si="4"/>
        <v>0.0437231914569672</v>
      </c>
      <c r="J36" s="58">
        <f t="shared" si="8"/>
        <v>5314</v>
      </c>
    </row>
    <row r="37" spans="1:10" ht="15">
      <c r="A37" s="99">
        <v>36</v>
      </c>
      <c r="B37" s="100" t="s">
        <v>128</v>
      </c>
      <c r="C37" s="58">
        <v>20798</v>
      </c>
      <c r="D37" s="58">
        <v>19673</v>
      </c>
      <c r="E37" s="58">
        <v>21892</v>
      </c>
      <c r="F37" s="84">
        <f t="shared" si="5"/>
        <v>0.0015828850589156877</v>
      </c>
      <c r="G37" s="84">
        <f t="shared" si="6"/>
        <v>0.052601211654966826</v>
      </c>
      <c r="H37" s="59">
        <f t="shared" si="7"/>
        <v>1094</v>
      </c>
      <c r="I37" s="86">
        <f t="shared" si="4"/>
        <v>0.001435914128660006</v>
      </c>
      <c r="J37" s="58">
        <f t="shared" si="8"/>
        <v>2219</v>
      </c>
    </row>
    <row r="38" spans="1:10" ht="15">
      <c r="A38" s="99">
        <v>37</v>
      </c>
      <c r="B38" s="100" t="s">
        <v>129</v>
      </c>
      <c r="C38" s="58">
        <v>41459</v>
      </c>
      <c r="D38" s="58">
        <v>44568</v>
      </c>
      <c r="E38" s="58">
        <v>46263</v>
      </c>
      <c r="F38" s="84">
        <f t="shared" si="5"/>
        <v>0.0033450124009051915</v>
      </c>
      <c r="G38" s="84">
        <f t="shared" si="6"/>
        <v>0.11587351359174124</v>
      </c>
      <c r="H38" s="59">
        <f t="shared" si="7"/>
        <v>4804</v>
      </c>
      <c r="I38" s="86">
        <f t="shared" si="4"/>
        <v>0.0063054218227446696</v>
      </c>
      <c r="J38" s="58">
        <f t="shared" si="8"/>
        <v>1695</v>
      </c>
    </row>
    <row r="39" spans="1:10" ht="15">
      <c r="A39" s="99">
        <v>38</v>
      </c>
      <c r="B39" s="100" t="s">
        <v>130</v>
      </c>
      <c r="C39" s="58">
        <v>210851</v>
      </c>
      <c r="D39" s="58">
        <v>218926</v>
      </c>
      <c r="E39" s="58">
        <v>222314</v>
      </c>
      <c r="F39" s="84">
        <f t="shared" si="5"/>
        <v>0.016074251278447933</v>
      </c>
      <c r="G39" s="84">
        <f t="shared" si="6"/>
        <v>0.05436540495420937</v>
      </c>
      <c r="H39" s="59">
        <f t="shared" si="7"/>
        <v>11463</v>
      </c>
      <c r="I39" s="86">
        <f t="shared" si="4"/>
        <v>0.01504559749253167</v>
      </c>
      <c r="J39" s="58">
        <f t="shared" si="8"/>
        <v>3388</v>
      </c>
    </row>
    <row r="40" spans="1:10" ht="15">
      <c r="A40" s="99">
        <v>39</v>
      </c>
      <c r="B40" s="100" t="s">
        <v>131</v>
      </c>
      <c r="C40" s="58">
        <v>59089</v>
      </c>
      <c r="D40" s="58">
        <v>62149</v>
      </c>
      <c r="E40" s="58">
        <v>62737</v>
      </c>
      <c r="F40" s="84">
        <f t="shared" si="5"/>
        <v>0.0045361529298919</v>
      </c>
      <c r="G40" s="84">
        <f t="shared" si="6"/>
        <v>0.06173737920763594</v>
      </c>
      <c r="H40" s="59">
        <f t="shared" si="7"/>
        <v>3648</v>
      </c>
      <c r="I40" s="86">
        <f t="shared" si="4"/>
        <v>0.004788130476555486</v>
      </c>
      <c r="J40" s="58">
        <f t="shared" si="8"/>
        <v>588</v>
      </c>
    </row>
    <row r="41" spans="1:10" ht="15">
      <c r="A41" s="99">
        <v>40</v>
      </c>
      <c r="B41" s="100" t="s">
        <v>132</v>
      </c>
      <c r="C41" s="58">
        <v>24404</v>
      </c>
      <c r="D41" s="58">
        <v>24515</v>
      </c>
      <c r="E41" s="58">
        <v>24668</v>
      </c>
      <c r="F41" s="84">
        <f t="shared" si="5"/>
        <v>0.0017836017099091988</v>
      </c>
      <c r="G41" s="84">
        <f t="shared" si="6"/>
        <v>0.010817898705130306</v>
      </c>
      <c r="H41" s="59">
        <f t="shared" si="7"/>
        <v>264</v>
      </c>
      <c r="I41" s="86">
        <f t="shared" si="4"/>
        <v>0.00034650944238230494</v>
      </c>
      <c r="J41" s="58">
        <f t="shared" si="8"/>
        <v>153</v>
      </c>
    </row>
    <row r="42" spans="1:10" ht="15">
      <c r="A42" s="99">
        <v>41</v>
      </c>
      <c r="B42" s="100" t="s">
        <v>133</v>
      </c>
      <c r="C42" s="58">
        <v>436129</v>
      </c>
      <c r="D42" s="58">
        <v>458735</v>
      </c>
      <c r="E42" s="58">
        <v>461462</v>
      </c>
      <c r="F42" s="84">
        <f t="shared" si="5"/>
        <v>0.03336567262275494</v>
      </c>
      <c r="G42" s="84">
        <f t="shared" si="6"/>
        <v>0.0580860250063628</v>
      </c>
      <c r="H42" s="59">
        <f t="shared" si="7"/>
        <v>25333</v>
      </c>
      <c r="I42" s="86">
        <f t="shared" si="4"/>
        <v>0.03325046857526868</v>
      </c>
      <c r="J42" s="58">
        <f t="shared" si="8"/>
        <v>2727</v>
      </c>
    </row>
    <row r="43" spans="1:10" ht="15">
      <c r="A43" s="99">
        <v>42</v>
      </c>
      <c r="B43" s="100" t="s">
        <v>134</v>
      </c>
      <c r="C43" s="58">
        <v>273840</v>
      </c>
      <c r="D43" s="58">
        <v>289861</v>
      </c>
      <c r="E43" s="58">
        <v>294700</v>
      </c>
      <c r="F43" s="84">
        <f t="shared" si="5"/>
        <v>0.021308068100788103</v>
      </c>
      <c r="G43" s="84">
        <f t="shared" si="6"/>
        <v>0.0761758691206544</v>
      </c>
      <c r="H43" s="59">
        <f t="shared" si="7"/>
        <v>20860</v>
      </c>
      <c r="I43" s="86">
        <f t="shared" si="4"/>
        <v>0.027379496091268486</v>
      </c>
      <c r="J43" s="58">
        <f t="shared" si="8"/>
        <v>4839</v>
      </c>
    </row>
    <row r="44" spans="1:10" ht="15">
      <c r="A44" s="99">
        <v>43</v>
      </c>
      <c r="B44" s="100" t="s">
        <v>135</v>
      </c>
      <c r="C44" s="58">
        <v>80826</v>
      </c>
      <c r="D44" s="58">
        <v>80634</v>
      </c>
      <c r="E44" s="58">
        <v>81738</v>
      </c>
      <c r="F44" s="84">
        <f t="shared" si="5"/>
        <v>0.005910006346868741</v>
      </c>
      <c r="G44" s="84">
        <f t="shared" si="6"/>
        <v>0.011283497884344146</v>
      </c>
      <c r="H44" s="59">
        <f t="shared" si="7"/>
        <v>912</v>
      </c>
      <c r="I44" s="86">
        <f t="shared" si="4"/>
        <v>0.0011970326191388715</v>
      </c>
      <c r="J44" s="58">
        <f t="shared" si="8"/>
        <v>1104</v>
      </c>
    </row>
    <row r="45" spans="1:10" ht="15">
      <c r="A45" s="99">
        <v>44</v>
      </c>
      <c r="B45" s="100" t="s">
        <v>136</v>
      </c>
      <c r="C45" s="58">
        <v>89259</v>
      </c>
      <c r="D45" s="58">
        <v>92596</v>
      </c>
      <c r="E45" s="58">
        <v>93818</v>
      </c>
      <c r="F45" s="84">
        <f t="shared" si="5"/>
        <v>0.00678344191747451</v>
      </c>
      <c r="G45" s="84">
        <f t="shared" si="6"/>
        <v>0.05107608196372355</v>
      </c>
      <c r="H45" s="59">
        <f t="shared" si="7"/>
        <v>4559</v>
      </c>
      <c r="I45" s="86">
        <f t="shared" si="4"/>
        <v>0.005983850559927758</v>
      </c>
      <c r="J45" s="58">
        <f t="shared" si="8"/>
        <v>1222</v>
      </c>
    </row>
    <row r="46" spans="1:10" ht="15">
      <c r="A46" s="99">
        <v>45</v>
      </c>
      <c r="B46" s="100" t="s">
        <v>137</v>
      </c>
      <c r="C46" s="58">
        <v>219072</v>
      </c>
      <c r="D46" s="58">
        <v>220971</v>
      </c>
      <c r="E46" s="58">
        <v>222968</v>
      </c>
      <c r="F46" s="84">
        <f t="shared" si="5"/>
        <v>0.016121538270432716</v>
      </c>
      <c r="G46" s="84">
        <f t="shared" si="6"/>
        <v>0.01778410750803389</v>
      </c>
      <c r="H46" s="59">
        <f t="shared" si="7"/>
        <v>3896</v>
      </c>
      <c r="I46" s="86">
        <f t="shared" si="4"/>
        <v>0.005113639346672197</v>
      </c>
      <c r="J46" s="58">
        <f t="shared" si="8"/>
        <v>1997</v>
      </c>
    </row>
    <row r="47" spans="1:10" ht="15">
      <c r="A47" s="99">
        <v>46</v>
      </c>
      <c r="B47" s="100" t="s">
        <v>138</v>
      </c>
      <c r="C47" s="58">
        <v>123009</v>
      </c>
      <c r="D47" s="58">
        <v>133567</v>
      </c>
      <c r="E47" s="58">
        <v>135550</v>
      </c>
      <c r="F47" s="84">
        <f t="shared" si="5"/>
        <v>0.00980084367513345</v>
      </c>
      <c r="G47" s="84">
        <f t="shared" si="6"/>
        <v>0.1019518896991277</v>
      </c>
      <c r="H47" s="59">
        <f t="shared" si="7"/>
        <v>12541</v>
      </c>
      <c r="I47" s="86">
        <f t="shared" si="4"/>
        <v>0.016460511048926083</v>
      </c>
      <c r="J47" s="58">
        <f t="shared" si="8"/>
        <v>1983</v>
      </c>
    </row>
    <row r="48" spans="1:10" ht="15">
      <c r="A48" s="99">
        <v>47</v>
      </c>
      <c r="B48" s="100" t="s">
        <v>139</v>
      </c>
      <c r="C48" s="58">
        <v>55037</v>
      </c>
      <c r="D48" s="58">
        <v>60605</v>
      </c>
      <c r="E48" s="58">
        <v>61515</v>
      </c>
      <c r="F48" s="84">
        <f t="shared" si="5"/>
        <v>0.004447797113064066</v>
      </c>
      <c r="G48" s="84">
        <f t="shared" si="6"/>
        <v>0.11770263640823446</v>
      </c>
      <c r="H48" s="59">
        <f t="shared" si="7"/>
        <v>6478</v>
      </c>
      <c r="I48" s="86">
        <f t="shared" si="4"/>
        <v>0.008502606696032467</v>
      </c>
      <c r="J48" s="58">
        <f t="shared" si="8"/>
        <v>910</v>
      </c>
    </row>
    <row r="49" spans="1:10" ht="15">
      <c r="A49" s="99">
        <v>48</v>
      </c>
      <c r="B49" s="100" t="s">
        <v>140</v>
      </c>
      <c r="C49" s="58">
        <v>203210</v>
      </c>
      <c r="D49" s="58">
        <v>192615</v>
      </c>
      <c r="E49" s="58">
        <v>216526</v>
      </c>
      <c r="F49" s="84">
        <f t="shared" si="5"/>
        <v>0.0156557541689557</v>
      </c>
      <c r="G49" s="84">
        <f t="shared" si="6"/>
        <v>0.06552827124649377</v>
      </c>
      <c r="H49" s="59">
        <f t="shared" si="7"/>
        <v>13316</v>
      </c>
      <c r="I49" s="86">
        <f t="shared" si="4"/>
        <v>0.017477726268040804</v>
      </c>
      <c r="J49" s="58">
        <f t="shared" si="8"/>
        <v>23911</v>
      </c>
    </row>
    <row r="50" spans="1:10" ht="15">
      <c r="A50" s="99">
        <v>49</v>
      </c>
      <c r="B50" s="100" t="s">
        <v>141</v>
      </c>
      <c r="C50" s="58">
        <v>20025</v>
      </c>
      <c r="D50" s="58">
        <v>18633</v>
      </c>
      <c r="E50" s="58">
        <v>20061</v>
      </c>
      <c r="F50" s="84">
        <f t="shared" si="5"/>
        <v>0.0014504959422121143</v>
      </c>
      <c r="G50" s="84">
        <f t="shared" si="6"/>
        <v>0.0017977528089887641</v>
      </c>
      <c r="H50" s="59">
        <f t="shared" si="7"/>
        <v>36</v>
      </c>
      <c r="I50" s="86">
        <f t="shared" si="4"/>
        <v>4.7251287597587034E-05</v>
      </c>
      <c r="J50" s="58">
        <f t="shared" si="8"/>
        <v>1428</v>
      </c>
    </row>
    <row r="51" spans="1:10" ht="15">
      <c r="A51" s="99">
        <v>50</v>
      </c>
      <c r="B51" s="100" t="s">
        <v>142</v>
      </c>
      <c r="C51" s="58">
        <v>38367</v>
      </c>
      <c r="D51" s="58">
        <v>39672</v>
      </c>
      <c r="E51" s="58">
        <v>40448</v>
      </c>
      <c r="F51" s="84">
        <f t="shared" si="5"/>
        <v>0.0029245630761475304</v>
      </c>
      <c r="G51" s="84">
        <f t="shared" si="6"/>
        <v>0.05423932024917247</v>
      </c>
      <c r="H51" s="59">
        <f t="shared" si="7"/>
        <v>2081</v>
      </c>
      <c r="I51" s="86">
        <f t="shared" si="4"/>
        <v>0.0027313869302938503</v>
      </c>
      <c r="J51" s="58">
        <f t="shared" si="8"/>
        <v>776</v>
      </c>
    </row>
    <row r="52" spans="1:10" ht="15">
      <c r="A52" s="99">
        <v>51</v>
      </c>
      <c r="B52" s="100" t="s">
        <v>143</v>
      </c>
      <c r="C52" s="58">
        <v>33902</v>
      </c>
      <c r="D52" s="58">
        <v>37608</v>
      </c>
      <c r="E52" s="58">
        <v>38050</v>
      </c>
      <c r="F52" s="84">
        <f t="shared" si="5"/>
        <v>0.002751177438869994</v>
      </c>
      <c r="G52" s="84">
        <f t="shared" si="6"/>
        <v>0.12235266355967199</v>
      </c>
      <c r="H52" s="59">
        <f t="shared" si="7"/>
        <v>4148</v>
      </c>
      <c r="I52" s="86">
        <f t="shared" si="4"/>
        <v>0.005444398359855306</v>
      </c>
      <c r="J52" s="58">
        <f t="shared" si="8"/>
        <v>442</v>
      </c>
    </row>
    <row r="53" spans="1:10" ht="15">
      <c r="A53" s="99">
        <v>52</v>
      </c>
      <c r="B53" s="100" t="s">
        <v>144</v>
      </c>
      <c r="C53" s="58">
        <v>69572</v>
      </c>
      <c r="D53" s="58">
        <v>75920</v>
      </c>
      <c r="E53" s="58">
        <v>75465</v>
      </c>
      <c r="F53" s="84">
        <f t="shared" si="5"/>
        <v>0.0054564416668679136</v>
      </c>
      <c r="G53" s="84">
        <f t="shared" si="6"/>
        <v>0.08470361639740126</v>
      </c>
      <c r="H53" s="59">
        <f t="shared" si="7"/>
        <v>5893</v>
      </c>
      <c r="I53" s="86">
        <f t="shared" si="4"/>
        <v>0.007734773272571677</v>
      </c>
      <c r="J53" s="58">
        <f t="shared" si="8"/>
        <v>-455</v>
      </c>
    </row>
    <row r="54" spans="1:10" ht="15">
      <c r="A54" s="99">
        <v>53</v>
      </c>
      <c r="B54" s="100" t="s">
        <v>145</v>
      </c>
      <c r="C54" s="58">
        <v>46452</v>
      </c>
      <c r="D54" s="58">
        <v>46462</v>
      </c>
      <c r="E54" s="58">
        <v>52944</v>
      </c>
      <c r="F54" s="84">
        <f t="shared" si="5"/>
        <v>0.0038280772226946904</v>
      </c>
      <c r="G54" s="84">
        <f t="shared" si="6"/>
        <v>0.13975716869026092</v>
      </c>
      <c r="H54" s="59">
        <f t="shared" si="7"/>
        <v>6492</v>
      </c>
      <c r="I54" s="86">
        <f t="shared" si="4"/>
        <v>0.008520982196764861</v>
      </c>
      <c r="J54" s="58">
        <f t="shared" si="8"/>
        <v>6482</v>
      </c>
    </row>
    <row r="55" spans="1:10" ht="15">
      <c r="A55" s="99">
        <v>54</v>
      </c>
      <c r="B55" s="100" t="s">
        <v>146</v>
      </c>
      <c r="C55" s="58">
        <v>156153</v>
      </c>
      <c r="D55" s="58">
        <v>166462</v>
      </c>
      <c r="E55" s="58">
        <v>167498</v>
      </c>
      <c r="F55" s="84">
        <f t="shared" si="5"/>
        <v>0.012110820464016986</v>
      </c>
      <c r="G55" s="84">
        <f t="shared" si="6"/>
        <v>0.07265310304637118</v>
      </c>
      <c r="H55" s="59">
        <f t="shared" si="7"/>
        <v>11345</v>
      </c>
      <c r="I55" s="86">
        <f t="shared" si="4"/>
        <v>0.014890718272072914</v>
      </c>
      <c r="J55" s="58">
        <f t="shared" si="8"/>
        <v>1036</v>
      </c>
    </row>
    <row r="56" spans="1:10" ht="15">
      <c r="A56" s="99">
        <v>55</v>
      </c>
      <c r="B56" s="100" t="s">
        <v>147</v>
      </c>
      <c r="C56" s="58">
        <v>145680</v>
      </c>
      <c r="D56" s="58">
        <v>153931</v>
      </c>
      <c r="E56" s="58">
        <v>155350</v>
      </c>
      <c r="F56" s="84">
        <f t="shared" si="5"/>
        <v>0.011232468203113103</v>
      </c>
      <c r="G56" s="84">
        <f t="shared" si="6"/>
        <v>0.0663783635365184</v>
      </c>
      <c r="H56" s="59">
        <f t="shared" si="7"/>
        <v>9670</v>
      </c>
      <c r="I56" s="86">
        <f t="shared" si="4"/>
        <v>0.012692220863018517</v>
      </c>
      <c r="J56" s="58">
        <f t="shared" si="8"/>
        <v>1419</v>
      </c>
    </row>
    <row r="57" spans="1:10" ht="15">
      <c r="A57" s="99">
        <v>56</v>
      </c>
      <c r="B57" s="100" t="s">
        <v>148</v>
      </c>
      <c r="C57" s="58">
        <v>20205</v>
      </c>
      <c r="D57" s="58">
        <v>20423</v>
      </c>
      <c r="E57" s="58">
        <v>20628</v>
      </c>
      <c r="F57" s="84">
        <f t="shared" si="5"/>
        <v>0.0014914924627860773</v>
      </c>
      <c r="G57" s="84">
        <f t="shared" si="6"/>
        <v>0.02093541202672606</v>
      </c>
      <c r="H57" s="59">
        <f t="shared" si="7"/>
        <v>423</v>
      </c>
      <c r="I57" s="86">
        <f t="shared" si="4"/>
        <v>0.0005552026292716477</v>
      </c>
      <c r="J57" s="58">
        <f t="shared" si="8"/>
        <v>205</v>
      </c>
    </row>
    <row r="58" spans="1:10" ht="15">
      <c r="A58" s="99">
        <v>57</v>
      </c>
      <c r="B58" s="100" t="s">
        <v>149</v>
      </c>
      <c r="C58" s="58">
        <v>22301</v>
      </c>
      <c r="D58" s="58">
        <v>23180</v>
      </c>
      <c r="E58" s="58">
        <v>23402</v>
      </c>
      <c r="F58" s="84">
        <f t="shared" si="5"/>
        <v>0.0016920645052414087</v>
      </c>
      <c r="G58" s="84">
        <f t="shared" si="6"/>
        <v>0.04936998340881575</v>
      </c>
      <c r="H58" s="59">
        <f t="shared" si="7"/>
        <v>1101</v>
      </c>
      <c r="I58" s="86">
        <f t="shared" si="4"/>
        <v>0.0014451018790262035</v>
      </c>
      <c r="J58" s="58">
        <f t="shared" si="8"/>
        <v>222</v>
      </c>
    </row>
    <row r="59" spans="1:10" ht="15">
      <c r="A59" s="99">
        <v>58</v>
      </c>
      <c r="B59" s="100" t="s">
        <v>150</v>
      </c>
      <c r="C59" s="58">
        <v>70896</v>
      </c>
      <c r="D59" s="58">
        <v>72600</v>
      </c>
      <c r="E59" s="58">
        <v>75911</v>
      </c>
      <c r="F59" s="84">
        <f t="shared" si="5"/>
        <v>0.005488689370882001</v>
      </c>
      <c r="G59" s="84">
        <f t="shared" si="6"/>
        <v>0.07073741819002483</v>
      </c>
      <c r="H59" s="59">
        <f t="shared" si="7"/>
        <v>5015</v>
      </c>
      <c r="I59" s="86">
        <f t="shared" si="4"/>
        <v>0.006582366869497194</v>
      </c>
      <c r="J59" s="58">
        <f t="shared" si="8"/>
        <v>3311</v>
      </c>
    </row>
    <row r="60" spans="1:10" ht="15">
      <c r="A60" s="99">
        <v>59</v>
      </c>
      <c r="B60" s="100" t="s">
        <v>151</v>
      </c>
      <c r="C60" s="58">
        <v>229341</v>
      </c>
      <c r="D60" s="58">
        <v>239113</v>
      </c>
      <c r="E60" s="58">
        <v>240309</v>
      </c>
      <c r="F60" s="84">
        <f t="shared" si="5"/>
        <v>0.01737536660072035</v>
      </c>
      <c r="G60" s="84">
        <f t="shared" si="6"/>
        <v>0.04782398262848771</v>
      </c>
      <c r="H60" s="59">
        <f t="shared" si="7"/>
        <v>10968</v>
      </c>
      <c r="I60" s="86">
        <f t="shared" si="4"/>
        <v>0.01439589228806485</v>
      </c>
      <c r="J60" s="58">
        <f t="shared" si="8"/>
        <v>1196</v>
      </c>
    </row>
    <row r="61" spans="1:10" ht="15">
      <c r="A61" s="99">
        <v>60</v>
      </c>
      <c r="B61" s="100" t="s">
        <v>152</v>
      </c>
      <c r="C61" s="58">
        <v>49452</v>
      </c>
      <c r="D61" s="58">
        <v>52855</v>
      </c>
      <c r="E61" s="58">
        <v>53859</v>
      </c>
      <c r="F61" s="84">
        <f t="shared" si="5"/>
        <v>0.0038942356289119323</v>
      </c>
      <c r="G61" s="84">
        <f t="shared" si="6"/>
        <v>0.08911671924290221</v>
      </c>
      <c r="H61" s="59">
        <f t="shared" si="7"/>
        <v>4407</v>
      </c>
      <c r="I61" s="86">
        <f t="shared" si="4"/>
        <v>0.005784345123404613</v>
      </c>
      <c r="J61" s="58">
        <f t="shared" si="8"/>
        <v>1004</v>
      </c>
    </row>
    <row r="62" spans="1:10" ht="15">
      <c r="A62" s="99">
        <v>61</v>
      </c>
      <c r="B62" s="100" t="s">
        <v>153</v>
      </c>
      <c r="C62" s="58">
        <v>109794</v>
      </c>
      <c r="D62" s="58">
        <v>114681</v>
      </c>
      <c r="E62" s="58">
        <v>117743</v>
      </c>
      <c r="F62" s="84">
        <f t="shared" si="5"/>
        <v>0.008513321555449926</v>
      </c>
      <c r="G62" s="84">
        <f t="shared" si="6"/>
        <v>0.07239922035812521</v>
      </c>
      <c r="H62" s="59">
        <f t="shared" si="7"/>
        <v>7949</v>
      </c>
      <c r="I62" s="86">
        <f t="shared" si="4"/>
        <v>0.010433346808700537</v>
      </c>
      <c r="J62" s="58">
        <f t="shared" si="8"/>
        <v>3062</v>
      </c>
    </row>
    <row r="63" spans="1:10" ht="15">
      <c r="A63" s="99">
        <v>62</v>
      </c>
      <c r="B63" s="100" t="s">
        <v>154</v>
      </c>
      <c r="C63" s="58">
        <v>8058</v>
      </c>
      <c r="D63" s="58">
        <v>6978</v>
      </c>
      <c r="E63" s="58">
        <v>7563</v>
      </c>
      <c r="F63" s="84">
        <f t="shared" si="5"/>
        <v>0.0005468371871267744</v>
      </c>
      <c r="G63" s="84">
        <f t="shared" si="6"/>
        <v>-0.06142963514519732</v>
      </c>
      <c r="H63" s="59">
        <f t="shared" si="7"/>
        <v>-495</v>
      </c>
      <c r="I63" s="86">
        <f t="shared" si="4"/>
        <v>-0.0006497052044668217</v>
      </c>
      <c r="J63" s="58">
        <f t="shared" si="8"/>
        <v>585</v>
      </c>
    </row>
    <row r="64" spans="1:10" ht="15">
      <c r="A64" s="99">
        <v>63</v>
      </c>
      <c r="B64" s="100" t="s">
        <v>155</v>
      </c>
      <c r="C64" s="58">
        <v>112556</v>
      </c>
      <c r="D64" s="58">
        <v>118685</v>
      </c>
      <c r="E64" s="58">
        <v>119417</v>
      </c>
      <c r="F64" s="84">
        <f t="shared" si="5"/>
        <v>0.008634358901906388</v>
      </c>
      <c r="G64" s="84">
        <f t="shared" si="6"/>
        <v>0.06095632396318277</v>
      </c>
      <c r="H64" s="59">
        <f t="shared" si="7"/>
        <v>6861</v>
      </c>
      <c r="I64" s="86">
        <f t="shared" si="4"/>
        <v>0.009005307894640128</v>
      </c>
      <c r="J64" s="58">
        <f t="shared" si="8"/>
        <v>732</v>
      </c>
    </row>
    <row r="65" spans="1:10" ht="15">
      <c r="A65" s="99">
        <v>64</v>
      </c>
      <c r="B65" s="100" t="s">
        <v>156</v>
      </c>
      <c r="C65" s="58">
        <v>54992</v>
      </c>
      <c r="D65" s="58">
        <v>58316</v>
      </c>
      <c r="E65" s="58">
        <v>59062</v>
      </c>
      <c r="F65" s="84">
        <f t="shared" si="5"/>
        <v>0.004270434740986586</v>
      </c>
      <c r="G65" s="84">
        <f t="shared" si="6"/>
        <v>0.07401076520221123</v>
      </c>
      <c r="H65" s="59">
        <f t="shared" si="7"/>
        <v>4070</v>
      </c>
      <c r="I65" s="86">
        <f t="shared" si="4"/>
        <v>0.005342020570060534</v>
      </c>
      <c r="J65" s="58">
        <f t="shared" si="8"/>
        <v>746</v>
      </c>
    </row>
    <row r="66" spans="1:10" ht="15">
      <c r="A66" s="99">
        <v>65</v>
      </c>
      <c r="B66" s="100" t="s">
        <v>157</v>
      </c>
      <c r="C66" s="58">
        <v>65817</v>
      </c>
      <c r="D66" s="58">
        <v>64669</v>
      </c>
      <c r="E66" s="58">
        <v>67250</v>
      </c>
      <c r="F66" s="84">
        <f aca="true" t="shared" si="9" ref="F66:F83">E66/$E$83</f>
        <v>0.004862462096294536</v>
      </c>
      <c r="G66" s="84">
        <f aca="true" t="shared" si="10" ref="G66:G83">(E66-C66)/C66</f>
        <v>0.021772490390020816</v>
      </c>
      <c r="H66" s="59">
        <f aca="true" t="shared" si="11" ref="H66:H83">E66-C66</f>
        <v>1433</v>
      </c>
      <c r="I66" s="86">
        <f t="shared" si="4"/>
        <v>0.001880863753537284</v>
      </c>
      <c r="J66" s="58">
        <f t="shared" si="8"/>
        <v>2581</v>
      </c>
    </row>
    <row r="67" spans="1:10" ht="15">
      <c r="A67" s="99">
        <v>66</v>
      </c>
      <c r="B67" s="100" t="s">
        <v>158</v>
      </c>
      <c r="C67" s="58">
        <v>36194</v>
      </c>
      <c r="D67" s="58">
        <v>37339</v>
      </c>
      <c r="E67" s="58">
        <v>38501</v>
      </c>
      <c r="F67" s="84">
        <f t="shared" si="9"/>
        <v>0.0027837866642295307</v>
      </c>
      <c r="G67" s="84">
        <f t="shared" si="10"/>
        <v>0.06373984638337846</v>
      </c>
      <c r="H67" s="59">
        <f t="shared" si="11"/>
        <v>2307</v>
      </c>
      <c r="I67" s="86">
        <f aca="true" t="shared" si="12" ref="I67:I83">H67/$H$83</f>
        <v>0.003028020013545369</v>
      </c>
      <c r="J67" s="58">
        <f aca="true" t="shared" si="13" ref="J67:J83">E67-D67</f>
        <v>1162</v>
      </c>
    </row>
    <row r="68" spans="1:10" ht="15">
      <c r="A68" s="99">
        <v>67</v>
      </c>
      <c r="B68" s="100" t="s">
        <v>159</v>
      </c>
      <c r="C68" s="58">
        <v>82648</v>
      </c>
      <c r="D68" s="58">
        <v>85900</v>
      </c>
      <c r="E68" s="58">
        <v>86162</v>
      </c>
      <c r="F68" s="84">
        <f t="shared" si="9"/>
        <v>0.006229880433322377</v>
      </c>
      <c r="G68" s="84">
        <f t="shared" si="10"/>
        <v>0.04251766527925661</v>
      </c>
      <c r="H68" s="59">
        <f t="shared" si="11"/>
        <v>3514</v>
      </c>
      <c r="I68" s="86">
        <f t="shared" si="12"/>
        <v>0.004612250683831134</v>
      </c>
      <c r="J68" s="58">
        <f t="shared" si="13"/>
        <v>262</v>
      </c>
    </row>
    <row r="69" spans="1:10" ht="15">
      <c r="A69" s="99">
        <v>68</v>
      </c>
      <c r="B69" s="100" t="s">
        <v>160</v>
      </c>
      <c r="C69" s="58">
        <v>39721</v>
      </c>
      <c r="D69" s="58">
        <v>43125</v>
      </c>
      <c r="E69" s="58">
        <v>43777</v>
      </c>
      <c r="F69" s="84">
        <f t="shared" si="9"/>
        <v>0.003165263987947746</v>
      </c>
      <c r="G69" s="84">
        <f t="shared" si="10"/>
        <v>0.10211223282394703</v>
      </c>
      <c r="H69" s="59">
        <f t="shared" si="11"/>
        <v>4056</v>
      </c>
      <c r="I69" s="86">
        <f t="shared" si="12"/>
        <v>0.005323645069328139</v>
      </c>
      <c r="J69" s="58">
        <f t="shared" si="13"/>
        <v>652</v>
      </c>
    </row>
    <row r="70" spans="1:10" ht="15">
      <c r="A70" s="99">
        <v>69</v>
      </c>
      <c r="B70" s="100" t="s">
        <v>161</v>
      </c>
      <c r="C70" s="58">
        <v>7292</v>
      </c>
      <c r="D70" s="58">
        <v>8048</v>
      </c>
      <c r="E70" s="58">
        <v>8620</v>
      </c>
      <c r="F70" s="84">
        <f t="shared" si="9"/>
        <v>0.0006232627995547792</v>
      </c>
      <c r="G70" s="84">
        <f t="shared" si="10"/>
        <v>0.1821173889193637</v>
      </c>
      <c r="H70" s="59">
        <f t="shared" si="11"/>
        <v>1328</v>
      </c>
      <c r="I70" s="86">
        <f t="shared" si="12"/>
        <v>0.0017430474980443217</v>
      </c>
      <c r="J70" s="58">
        <f t="shared" si="13"/>
        <v>572</v>
      </c>
    </row>
    <row r="71" spans="1:10" ht="15">
      <c r="A71" s="99">
        <v>70</v>
      </c>
      <c r="B71" s="100" t="s">
        <v>162</v>
      </c>
      <c r="C71" s="58">
        <v>39686</v>
      </c>
      <c r="D71" s="58">
        <v>40922</v>
      </c>
      <c r="E71" s="58">
        <v>41642</v>
      </c>
      <c r="F71" s="84">
        <f t="shared" si="9"/>
        <v>0.0030108943734408486</v>
      </c>
      <c r="G71" s="84">
        <f t="shared" si="10"/>
        <v>0.04928690218212972</v>
      </c>
      <c r="H71" s="59">
        <f t="shared" si="11"/>
        <v>1956</v>
      </c>
      <c r="I71" s="86">
        <f t="shared" si="12"/>
        <v>0.0025673199594688956</v>
      </c>
      <c r="J71" s="58">
        <f t="shared" si="13"/>
        <v>720</v>
      </c>
    </row>
    <row r="72" spans="1:10" ht="15">
      <c r="A72" s="99">
        <v>71</v>
      </c>
      <c r="B72" s="100" t="s">
        <v>163</v>
      </c>
      <c r="C72" s="58">
        <v>30619</v>
      </c>
      <c r="D72" s="58">
        <v>35343</v>
      </c>
      <c r="E72" s="58">
        <v>35007</v>
      </c>
      <c r="F72" s="84">
        <f t="shared" si="9"/>
        <v>0.0025311555480294844</v>
      </c>
      <c r="G72" s="84">
        <f t="shared" si="10"/>
        <v>0.14330970965740228</v>
      </c>
      <c r="H72" s="59">
        <f t="shared" si="11"/>
        <v>4388</v>
      </c>
      <c r="I72" s="86">
        <f t="shared" si="12"/>
        <v>0.005759406943839219</v>
      </c>
      <c r="J72" s="58">
        <f t="shared" si="13"/>
        <v>-336</v>
      </c>
    </row>
    <row r="73" spans="1:10" ht="15">
      <c r="A73" s="99">
        <v>72</v>
      </c>
      <c r="B73" s="100" t="s">
        <v>164</v>
      </c>
      <c r="C73" s="58">
        <v>42358</v>
      </c>
      <c r="D73" s="58">
        <v>48540</v>
      </c>
      <c r="E73" s="58">
        <v>48469</v>
      </c>
      <c r="F73" s="84">
        <f t="shared" si="9"/>
        <v>0.0035045156185174705</v>
      </c>
      <c r="G73" s="84">
        <f t="shared" si="10"/>
        <v>0.14427026771802257</v>
      </c>
      <c r="H73" s="59">
        <f t="shared" si="11"/>
        <v>6111</v>
      </c>
      <c r="I73" s="86">
        <f t="shared" si="12"/>
        <v>0.008020906069690399</v>
      </c>
      <c r="J73" s="58">
        <f t="shared" si="13"/>
        <v>-71</v>
      </c>
    </row>
    <row r="74" spans="1:10" ht="15">
      <c r="A74" s="99">
        <v>73</v>
      </c>
      <c r="B74" s="100" t="s">
        <v>165</v>
      </c>
      <c r="C74" s="58">
        <v>28390</v>
      </c>
      <c r="D74" s="58">
        <v>28644</v>
      </c>
      <c r="E74" s="58">
        <v>28890</v>
      </c>
      <c r="F74" s="84">
        <f t="shared" si="9"/>
        <v>0.0020888703340066787</v>
      </c>
      <c r="G74" s="84">
        <f t="shared" si="10"/>
        <v>0.017611835153222965</v>
      </c>
      <c r="H74" s="59">
        <f t="shared" si="11"/>
        <v>500</v>
      </c>
      <c r="I74" s="86">
        <f t="shared" si="12"/>
        <v>0.0006562678832998199</v>
      </c>
      <c r="J74" s="58">
        <f t="shared" si="13"/>
        <v>246</v>
      </c>
    </row>
    <row r="75" spans="1:10" ht="15">
      <c r="A75" s="99">
        <v>74</v>
      </c>
      <c r="B75" s="100" t="s">
        <v>166</v>
      </c>
      <c r="C75" s="58">
        <v>26660</v>
      </c>
      <c r="D75" s="58">
        <v>27808</v>
      </c>
      <c r="E75" s="58">
        <v>27730</v>
      </c>
      <c r="F75" s="84">
        <f t="shared" si="9"/>
        <v>0.0020049973818624164</v>
      </c>
      <c r="G75" s="84">
        <f t="shared" si="10"/>
        <v>0.04013503375843961</v>
      </c>
      <c r="H75" s="59">
        <f t="shared" si="11"/>
        <v>1070</v>
      </c>
      <c r="I75" s="86">
        <f t="shared" si="12"/>
        <v>0.0014044132702616147</v>
      </c>
      <c r="J75" s="58">
        <f t="shared" si="13"/>
        <v>-78</v>
      </c>
    </row>
    <row r="76" spans="1:10" ht="15">
      <c r="A76" s="99">
        <v>75</v>
      </c>
      <c r="B76" s="100" t="s">
        <v>167</v>
      </c>
      <c r="C76" s="58">
        <v>7594</v>
      </c>
      <c r="D76" s="58">
        <v>8193</v>
      </c>
      <c r="E76" s="58">
        <v>9114</v>
      </c>
      <c r="F76" s="84">
        <f t="shared" si="9"/>
        <v>0.0006589811084851807</v>
      </c>
      <c r="G76" s="84">
        <f t="shared" si="10"/>
        <v>0.20015801948907033</v>
      </c>
      <c r="H76" s="59">
        <f t="shared" si="11"/>
        <v>1520</v>
      </c>
      <c r="I76" s="86">
        <f t="shared" si="12"/>
        <v>0.0019950543652314527</v>
      </c>
      <c r="J76" s="58">
        <f t="shared" si="13"/>
        <v>921</v>
      </c>
    </row>
    <row r="77" spans="1:10" ht="15">
      <c r="A77" s="99">
        <v>76</v>
      </c>
      <c r="B77" s="100" t="s">
        <v>168</v>
      </c>
      <c r="C77" s="58">
        <v>13163</v>
      </c>
      <c r="D77" s="58">
        <v>14644</v>
      </c>
      <c r="E77" s="58">
        <v>15041</v>
      </c>
      <c r="F77" s="84">
        <f t="shared" si="9"/>
        <v>0.001087528511380909</v>
      </c>
      <c r="G77" s="84">
        <f t="shared" si="10"/>
        <v>0.14267264301451038</v>
      </c>
      <c r="H77" s="59">
        <f t="shared" si="11"/>
        <v>1878</v>
      </c>
      <c r="I77" s="86">
        <f t="shared" si="12"/>
        <v>0.0024649421696741236</v>
      </c>
      <c r="J77" s="58">
        <f t="shared" si="13"/>
        <v>397</v>
      </c>
    </row>
    <row r="78" spans="1:10" ht="15">
      <c r="A78" s="99">
        <v>77</v>
      </c>
      <c r="B78" s="100" t="s">
        <v>169</v>
      </c>
      <c r="C78" s="58">
        <v>43744</v>
      </c>
      <c r="D78" s="58">
        <v>50715</v>
      </c>
      <c r="E78" s="58">
        <v>51061</v>
      </c>
      <c r="F78" s="84">
        <f t="shared" si="9"/>
        <v>0.0036919282839984434</v>
      </c>
      <c r="G78" s="84">
        <f t="shared" si="10"/>
        <v>0.16726865398683247</v>
      </c>
      <c r="H78" s="59">
        <f t="shared" si="11"/>
        <v>7317</v>
      </c>
      <c r="I78" s="86">
        <f t="shared" si="12"/>
        <v>0.009603824204209565</v>
      </c>
      <c r="J78" s="58">
        <f t="shared" si="13"/>
        <v>346</v>
      </c>
    </row>
    <row r="79" spans="1:10" ht="15">
      <c r="A79" s="99">
        <v>78</v>
      </c>
      <c r="B79" s="100" t="s">
        <v>170</v>
      </c>
      <c r="C79" s="58">
        <v>36501</v>
      </c>
      <c r="D79" s="58">
        <v>37669</v>
      </c>
      <c r="E79" s="58">
        <v>38174</v>
      </c>
      <c r="F79" s="84">
        <f t="shared" si="9"/>
        <v>0.0027601431682371396</v>
      </c>
      <c r="G79" s="84">
        <f t="shared" si="10"/>
        <v>0.04583436070244651</v>
      </c>
      <c r="H79" s="59">
        <f t="shared" si="11"/>
        <v>1673</v>
      </c>
      <c r="I79" s="86">
        <f t="shared" si="12"/>
        <v>0.0021958723375211974</v>
      </c>
      <c r="J79" s="58">
        <f t="shared" si="13"/>
        <v>505</v>
      </c>
    </row>
    <row r="80" spans="1:10" ht="15">
      <c r="A80" s="99">
        <v>79</v>
      </c>
      <c r="B80" s="100" t="s">
        <v>171</v>
      </c>
      <c r="C80" s="58">
        <v>11168</v>
      </c>
      <c r="D80" s="58">
        <v>12756</v>
      </c>
      <c r="E80" s="58">
        <v>12696</v>
      </c>
      <c r="F80" s="84">
        <f t="shared" si="9"/>
        <v>0.0009179750003651365</v>
      </c>
      <c r="G80" s="84">
        <f t="shared" si="10"/>
        <v>0.13681948424068768</v>
      </c>
      <c r="H80" s="59">
        <f t="shared" si="11"/>
        <v>1528</v>
      </c>
      <c r="I80" s="86">
        <f t="shared" si="12"/>
        <v>0.0020055546513642495</v>
      </c>
      <c r="J80" s="58">
        <f t="shared" si="13"/>
        <v>-60</v>
      </c>
    </row>
    <row r="81" spans="1:10" ht="15">
      <c r="A81" s="99">
        <v>80</v>
      </c>
      <c r="B81" s="100" t="s">
        <v>172</v>
      </c>
      <c r="C81" s="58">
        <v>49625</v>
      </c>
      <c r="D81" s="58">
        <v>50459</v>
      </c>
      <c r="E81" s="58">
        <v>50505</v>
      </c>
      <c r="F81" s="84">
        <f t="shared" si="9"/>
        <v>0.0036517271103844694</v>
      </c>
      <c r="G81" s="84">
        <f t="shared" si="10"/>
        <v>0.017732997481108313</v>
      </c>
      <c r="H81" s="59">
        <f t="shared" si="11"/>
        <v>880</v>
      </c>
      <c r="I81" s="86">
        <f t="shared" si="12"/>
        <v>0.001155031474607683</v>
      </c>
      <c r="J81" s="58">
        <f t="shared" si="13"/>
        <v>46</v>
      </c>
    </row>
    <row r="82" spans="1:10" ht="15" thickBot="1">
      <c r="A82" s="99">
        <v>81</v>
      </c>
      <c r="B82" s="100" t="s">
        <v>173</v>
      </c>
      <c r="C82" s="58">
        <v>66626</v>
      </c>
      <c r="D82" s="58">
        <v>69848</v>
      </c>
      <c r="E82" s="58">
        <v>70614</v>
      </c>
      <c r="F82" s="84">
        <f t="shared" si="9"/>
        <v>0.005105693657512898</v>
      </c>
      <c r="G82" s="84">
        <f t="shared" si="10"/>
        <v>0.05985651247260829</v>
      </c>
      <c r="H82" s="59">
        <f t="shared" si="11"/>
        <v>3988</v>
      </c>
      <c r="I82" s="86">
        <f t="shared" si="12"/>
        <v>0.005234392637199364</v>
      </c>
      <c r="J82" s="58">
        <f t="shared" si="13"/>
        <v>766</v>
      </c>
    </row>
    <row r="83" spans="1:19" s="12" customFormat="1" ht="15" thickBot="1">
      <c r="A83" s="147" t="s">
        <v>174</v>
      </c>
      <c r="B83" s="148"/>
      <c r="C83" s="101">
        <v>13068558</v>
      </c>
      <c r="D83" s="101">
        <v>13681271</v>
      </c>
      <c r="E83" s="101">
        <v>13830442</v>
      </c>
      <c r="F83" s="94">
        <f t="shared" si="9"/>
        <v>1</v>
      </c>
      <c r="G83" s="94">
        <f t="shared" si="10"/>
        <v>0.058299010495266576</v>
      </c>
      <c r="H83" s="93">
        <f t="shared" si="11"/>
        <v>761884</v>
      </c>
      <c r="I83" s="95">
        <f t="shared" si="12"/>
        <v>1</v>
      </c>
      <c r="J83" s="92">
        <f t="shared" si="13"/>
        <v>149171</v>
      </c>
      <c r="L83" s="34"/>
      <c r="M83" s="34"/>
      <c r="N83" s="34"/>
      <c r="O83" s="34"/>
      <c r="P83" s="34"/>
      <c r="Q83" s="34"/>
      <c r="R83" s="34"/>
      <c r="S83" s="34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84"/>
  <sheetViews>
    <sheetView workbookViewId="0" topLeftCell="A1">
      <pane ySplit="1" topLeftCell="A68" activePane="bottomLeft" state="frozen"/>
      <selection pane="topLeft" activeCell="W1" sqref="W1"/>
      <selection pane="bottomLeft" activeCell="C85" sqref="C85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3.5742187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3.140625" style="10" customWidth="1"/>
    <col min="11" max="11" width="9.140625" style="8" customWidth="1"/>
    <col min="12" max="13" width="9.140625" style="10" customWidth="1"/>
    <col min="14" max="16384" width="9.140625" style="8" customWidth="1"/>
  </cols>
  <sheetData>
    <row r="1" spans="1:10" ht="29.5" thickBot="1">
      <c r="A1" s="25" t="s">
        <v>92</v>
      </c>
      <c r="B1" s="25" t="s">
        <v>175</v>
      </c>
      <c r="C1" s="4">
        <v>41760</v>
      </c>
      <c r="D1" s="4">
        <v>42095</v>
      </c>
      <c r="E1" s="4">
        <v>42125</v>
      </c>
      <c r="F1" s="104" t="s">
        <v>276</v>
      </c>
      <c r="G1" s="18" t="s">
        <v>280</v>
      </c>
      <c r="H1" s="1" t="s">
        <v>281</v>
      </c>
      <c r="I1" s="1" t="s">
        <v>278</v>
      </c>
      <c r="J1" s="39" t="s">
        <v>282</v>
      </c>
    </row>
    <row r="2" spans="1:22" ht="15">
      <c r="A2" s="97">
        <v>1</v>
      </c>
      <c r="B2" s="98" t="s">
        <v>93</v>
      </c>
      <c r="C2" s="81">
        <v>45998</v>
      </c>
      <c r="D2" s="81">
        <v>49802</v>
      </c>
      <c r="E2" s="102">
        <v>52110</v>
      </c>
      <c r="F2" s="83">
        <f aca="true" t="shared" si="0" ref="F2:F33">E2/$E$83</f>
        <v>0.025713181817508944</v>
      </c>
      <c r="G2" s="83">
        <f aca="true" t="shared" si="1" ref="G2:G33">(E2-C2)/C2</f>
        <v>0.13287534240619156</v>
      </c>
      <c r="H2" s="82">
        <f aca="true" t="shared" si="2" ref="H2:H33">E2-C2</f>
        <v>6112</v>
      </c>
      <c r="I2" s="105">
        <f>H2/$H$83</f>
        <v>0.05018927729739939</v>
      </c>
      <c r="J2" s="81">
        <f aca="true" t="shared" si="3" ref="J2:J33">E2-D2</f>
        <v>2308</v>
      </c>
      <c r="L2" s="50"/>
      <c r="M2" s="47"/>
      <c r="T2" s="5"/>
      <c r="U2" s="37"/>
      <c r="V2" s="11"/>
    </row>
    <row r="3" spans="1:22" ht="15">
      <c r="A3" s="99">
        <v>2</v>
      </c>
      <c r="B3" s="100" t="s">
        <v>94</v>
      </c>
      <c r="C3" s="58">
        <v>10572</v>
      </c>
      <c r="D3" s="58">
        <v>11010</v>
      </c>
      <c r="E3" s="103">
        <v>11424</v>
      </c>
      <c r="F3" s="84">
        <f t="shared" si="0"/>
        <v>0.005637063693786647</v>
      </c>
      <c r="G3" s="84">
        <f t="shared" si="1"/>
        <v>0.08059023836549375</v>
      </c>
      <c r="H3" s="59">
        <f t="shared" si="2"/>
        <v>852</v>
      </c>
      <c r="I3" s="106">
        <f aca="true" t="shared" si="4" ref="I3:I66">H3/$H$83</f>
        <v>0.006996280146823344</v>
      </c>
      <c r="J3" s="58">
        <f t="shared" si="3"/>
        <v>414</v>
      </c>
      <c r="L3" s="50"/>
      <c r="M3" s="47"/>
      <c r="T3" s="5"/>
      <c r="U3" s="37"/>
      <c r="V3" s="11"/>
    </row>
    <row r="4" spans="1:22" ht="15">
      <c r="A4" s="99">
        <v>3</v>
      </c>
      <c r="B4" s="100" t="s">
        <v>95</v>
      </c>
      <c r="C4" s="58">
        <v>16110</v>
      </c>
      <c r="D4" s="58">
        <v>15794</v>
      </c>
      <c r="E4" s="103">
        <v>16982</v>
      </c>
      <c r="F4" s="84">
        <f t="shared" si="0"/>
        <v>0.008379605711474513</v>
      </c>
      <c r="G4" s="84">
        <f t="shared" si="1"/>
        <v>0.05412787088764742</v>
      </c>
      <c r="H4" s="59">
        <f t="shared" si="2"/>
        <v>872</v>
      </c>
      <c r="I4" s="106">
        <f t="shared" si="4"/>
        <v>0.00716051207515253</v>
      </c>
      <c r="J4" s="58">
        <f t="shared" si="3"/>
        <v>1188</v>
      </c>
      <c r="L4" s="50"/>
      <c r="M4" s="47"/>
      <c r="T4" s="5"/>
      <c r="U4" s="37"/>
      <c r="V4" s="11"/>
    </row>
    <row r="5" spans="1:22" ht="15">
      <c r="A5" s="99">
        <v>4</v>
      </c>
      <c r="B5" s="100" t="s">
        <v>96</v>
      </c>
      <c r="C5" s="58">
        <v>5249</v>
      </c>
      <c r="D5" s="58">
        <v>5477</v>
      </c>
      <c r="E5" s="103">
        <v>5612</v>
      </c>
      <c r="F5" s="84">
        <f t="shared" si="0"/>
        <v>0.002769187801954715</v>
      </c>
      <c r="G5" s="84">
        <f t="shared" si="1"/>
        <v>0.06915602971994665</v>
      </c>
      <c r="H5" s="59">
        <f t="shared" si="2"/>
        <v>363</v>
      </c>
      <c r="I5" s="106">
        <f t="shared" si="4"/>
        <v>0.0029808094991747346</v>
      </c>
      <c r="J5" s="58">
        <f t="shared" si="3"/>
        <v>135</v>
      </c>
      <c r="L5" s="50"/>
      <c r="M5" s="47"/>
      <c r="T5" s="5"/>
      <c r="U5" s="37"/>
      <c r="V5" s="11"/>
    </row>
    <row r="6" spans="1:22" ht="15">
      <c r="A6" s="99">
        <v>5</v>
      </c>
      <c r="B6" s="100" t="s">
        <v>97</v>
      </c>
      <c r="C6" s="58">
        <v>7457</v>
      </c>
      <c r="D6" s="58">
        <v>7230</v>
      </c>
      <c r="E6" s="103">
        <v>7534</v>
      </c>
      <c r="F6" s="84">
        <f t="shared" si="0"/>
        <v>0.0037175803456747725</v>
      </c>
      <c r="G6" s="84">
        <f t="shared" si="1"/>
        <v>0.01032586831165348</v>
      </c>
      <c r="H6" s="59">
        <f t="shared" si="2"/>
        <v>77</v>
      </c>
      <c r="I6" s="106">
        <f t="shared" si="4"/>
        <v>0.000632292924067368</v>
      </c>
      <c r="J6" s="58">
        <f t="shared" si="3"/>
        <v>304</v>
      </c>
      <c r="L6" s="50"/>
      <c r="M6" s="47"/>
      <c r="T6" s="5"/>
      <c r="U6" s="37"/>
      <c r="V6" s="11"/>
    </row>
    <row r="7" spans="1:22" ht="15">
      <c r="A7" s="99">
        <v>6</v>
      </c>
      <c r="B7" s="100" t="s">
        <v>98</v>
      </c>
      <c r="C7" s="58">
        <v>123366</v>
      </c>
      <c r="D7" s="58">
        <v>126676</v>
      </c>
      <c r="E7" s="103">
        <v>131366</v>
      </c>
      <c r="F7" s="84">
        <f t="shared" si="0"/>
        <v>0.06482129807405258</v>
      </c>
      <c r="G7" s="84">
        <f t="shared" si="1"/>
        <v>0.0648476889904836</v>
      </c>
      <c r="H7" s="59">
        <f t="shared" si="2"/>
        <v>8000</v>
      </c>
      <c r="I7" s="106">
        <f t="shared" si="4"/>
        <v>0.06569277133167459</v>
      </c>
      <c r="J7" s="58">
        <f t="shared" si="3"/>
        <v>4690</v>
      </c>
      <c r="L7" s="50"/>
      <c r="M7" s="47"/>
      <c r="T7" s="5"/>
      <c r="U7" s="37"/>
      <c r="V7" s="11"/>
    </row>
    <row r="8" spans="1:22" ht="15">
      <c r="A8" s="99">
        <v>7</v>
      </c>
      <c r="B8" s="100" t="s">
        <v>99</v>
      </c>
      <c r="C8" s="58">
        <v>83295</v>
      </c>
      <c r="D8" s="58">
        <v>86394</v>
      </c>
      <c r="E8" s="103">
        <v>90550</v>
      </c>
      <c r="F8" s="84">
        <f t="shared" si="0"/>
        <v>0.044681032691910094</v>
      </c>
      <c r="G8" s="84">
        <f t="shared" si="1"/>
        <v>0.08710006603037397</v>
      </c>
      <c r="H8" s="59">
        <f t="shared" si="2"/>
        <v>7255</v>
      </c>
      <c r="I8" s="106">
        <f t="shared" si="4"/>
        <v>0.059575132001412394</v>
      </c>
      <c r="J8" s="58">
        <f t="shared" si="3"/>
        <v>4156</v>
      </c>
      <c r="L8" s="50"/>
      <c r="M8" s="47"/>
      <c r="T8" s="5"/>
      <c r="U8" s="37"/>
      <c r="V8" s="11"/>
    </row>
    <row r="9" spans="1:22" ht="15">
      <c r="A9" s="99">
        <v>8</v>
      </c>
      <c r="B9" s="100" t="s">
        <v>100</v>
      </c>
      <c r="C9" s="58">
        <v>4460</v>
      </c>
      <c r="D9" s="58">
        <v>4191</v>
      </c>
      <c r="E9" s="103">
        <v>4531</v>
      </c>
      <c r="F9" s="84">
        <f t="shared" si="0"/>
        <v>0.002235778676168356</v>
      </c>
      <c r="G9" s="84">
        <f t="shared" si="1"/>
        <v>0.01591928251121076</v>
      </c>
      <c r="H9" s="59">
        <f t="shared" si="2"/>
        <v>71</v>
      </c>
      <c r="I9" s="106">
        <f t="shared" si="4"/>
        <v>0.000583023345568612</v>
      </c>
      <c r="J9" s="58">
        <f t="shared" si="3"/>
        <v>340</v>
      </c>
      <c r="L9" s="50"/>
      <c r="M9" s="47"/>
      <c r="T9" s="5"/>
      <c r="U9" s="37"/>
      <c r="V9" s="11"/>
    </row>
    <row r="10" spans="1:22" ht="15">
      <c r="A10" s="99">
        <v>9</v>
      </c>
      <c r="B10" s="100" t="s">
        <v>101</v>
      </c>
      <c r="C10" s="58">
        <v>34173</v>
      </c>
      <c r="D10" s="58">
        <v>33294</v>
      </c>
      <c r="E10" s="103">
        <v>35578</v>
      </c>
      <c r="F10" s="84">
        <f t="shared" si="0"/>
        <v>0.01755562430825817</v>
      </c>
      <c r="G10" s="84">
        <f t="shared" si="1"/>
        <v>0.04111433002662921</v>
      </c>
      <c r="H10" s="59">
        <f t="shared" si="2"/>
        <v>1405</v>
      </c>
      <c r="I10" s="106">
        <f t="shared" si="4"/>
        <v>0.01153729296512535</v>
      </c>
      <c r="J10" s="58">
        <f t="shared" si="3"/>
        <v>2284</v>
      </c>
      <c r="L10" s="50"/>
      <c r="M10" s="47"/>
      <c r="T10" s="5"/>
      <c r="U10" s="37"/>
      <c r="V10" s="11"/>
    </row>
    <row r="11" spans="1:22" ht="15">
      <c r="A11" s="99">
        <v>10</v>
      </c>
      <c r="B11" s="100" t="s">
        <v>102</v>
      </c>
      <c r="C11" s="58">
        <v>35539</v>
      </c>
      <c r="D11" s="58">
        <v>34127</v>
      </c>
      <c r="E11" s="103">
        <v>35880</v>
      </c>
      <c r="F11" s="84">
        <f t="shared" si="0"/>
        <v>0.017704643323972768</v>
      </c>
      <c r="G11" s="84">
        <f t="shared" si="1"/>
        <v>0.009595092715045443</v>
      </c>
      <c r="H11" s="59">
        <f t="shared" si="2"/>
        <v>341</v>
      </c>
      <c r="I11" s="106">
        <f t="shared" si="4"/>
        <v>0.0028001543780126295</v>
      </c>
      <c r="J11" s="58">
        <f t="shared" si="3"/>
        <v>1753</v>
      </c>
      <c r="L11" s="50"/>
      <c r="M11" s="47"/>
      <c r="T11" s="5"/>
      <c r="U11" s="37"/>
      <c r="V11" s="11"/>
    </row>
    <row r="12" spans="1:22" ht="15">
      <c r="A12" s="99">
        <v>11</v>
      </c>
      <c r="B12" s="100" t="s">
        <v>103</v>
      </c>
      <c r="C12" s="58">
        <v>4086</v>
      </c>
      <c r="D12" s="58">
        <v>3836</v>
      </c>
      <c r="E12" s="103">
        <v>4078</v>
      </c>
      <c r="F12" s="84">
        <f t="shared" si="0"/>
        <v>0.002012250152596459</v>
      </c>
      <c r="G12" s="84">
        <f t="shared" si="1"/>
        <v>-0.0019579050416054823</v>
      </c>
      <c r="H12" s="59">
        <f t="shared" si="2"/>
        <v>-8</v>
      </c>
      <c r="I12" s="106">
        <f t="shared" si="4"/>
        <v>-6.569277133167459E-05</v>
      </c>
      <c r="J12" s="58">
        <f t="shared" si="3"/>
        <v>242</v>
      </c>
      <c r="L12" s="50"/>
      <c r="M12" s="47"/>
      <c r="T12" s="5"/>
      <c r="U12" s="37"/>
      <c r="V12" s="11"/>
    </row>
    <row r="13" spans="1:22" ht="15">
      <c r="A13" s="99">
        <v>12</v>
      </c>
      <c r="B13" s="100" t="s">
        <v>104</v>
      </c>
      <c r="C13" s="58">
        <v>2779</v>
      </c>
      <c r="D13" s="58">
        <v>3064</v>
      </c>
      <c r="E13" s="103">
        <v>3121</v>
      </c>
      <c r="F13" s="84">
        <f t="shared" si="0"/>
        <v>0.0015400276425339746</v>
      </c>
      <c r="G13" s="84">
        <f t="shared" si="1"/>
        <v>0.12306585102554876</v>
      </c>
      <c r="H13" s="59">
        <f t="shared" si="2"/>
        <v>342</v>
      </c>
      <c r="I13" s="106">
        <f t="shared" si="4"/>
        <v>0.002808365974429089</v>
      </c>
      <c r="J13" s="58">
        <f t="shared" si="3"/>
        <v>57</v>
      </c>
      <c r="L13" s="50"/>
      <c r="M13" s="47"/>
      <c r="T13" s="5"/>
      <c r="U13" s="37"/>
      <c r="V13" s="11"/>
    </row>
    <row r="14" spans="1:22" ht="15">
      <c r="A14" s="99">
        <v>13</v>
      </c>
      <c r="B14" s="100" t="s">
        <v>105</v>
      </c>
      <c r="C14" s="58">
        <v>4832</v>
      </c>
      <c r="D14" s="58">
        <v>4674</v>
      </c>
      <c r="E14" s="103">
        <v>4852</v>
      </c>
      <c r="F14" s="84">
        <f t="shared" si="0"/>
        <v>0.0023941730604212894</v>
      </c>
      <c r="G14" s="84">
        <f t="shared" si="1"/>
        <v>0.0041390728476821195</v>
      </c>
      <c r="H14" s="59">
        <f t="shared" si="2"/>
        <v>20</v>
      </c>
      <c r="I14" s="106">
        <f t="shared" si="4"/>
        <v>0.00016423192832918648</v>
      </c>
      <c r="J14" s="58">
        <f t="shared" si="3"/>
        <v>178</v>
      </c>
      <c r="L14" s="50"/>
      <c r="M14" s="47"/>
      <c r="T14" s="5"/>
      <c r="U14" s="37"/>
      <c r="V14" s="11"/>
    </row>
    <row r="15" spans="1:22" ht="15">
      <c r="A15" s="99">
        <v>14</v>
      </c>
      <c r="B15" s="100" t="s">
        <v>106</v>
      </c>
      <c r="C15" s="58">
        <v>6646</v>
      </c>
      <c r="D15" s="58">
        <v>6470</v>
      </c>
      <c r="E15" s="103">
        <v>6805</v>
      </c>
      <c r="F15" s="84">
        <f t="shared" si="0"/>
        <v>0.0033578622580723158</v>
      </c>
      <c r="G15" s="84">
        <f t="shared" si="1"/>
        <v>0.023924164911224798</v>
      </c>
      <c r="H15" s="59">
        <f t="shared" si="2"/>
        <v>159</v>
      </c>
      <c r="I15" s="106">
        <f t="shared" si="4"/>
        <v>0.0013056438302170325</v>
      </c>
      <c r="J15" s="58">
        <f t="shared" si="3"/>
        <v>335</v>
      </c>
      <c r="L15" s="50"/>
      <c r="M15" s="47"/>
      <c r="T15" s="5"/>
      <c r="U15" s="37"/>
      <c r="V15" s="11"/>
    </row>
    <row r="16" spans="1:22" ht="15">
      <c r="A16" s="99">
        <v>15</v>
      </c>
      <c r="B16" s="100" t="s">
        <v>107</v>
      </c>
      <c r="C16" s="58">
        <v>8403</v>
      </c>
      <c r="D16" s="58">
        <v>8080</v>
      </c>
      <c r="E16" s="103">
        <v>8382</v>
      </c>
      <c r="F16" s="84">
        <f t="shared" si="0"/>
        <v>0.004136017846754173</v>
      </c>
      <c r="G16" s="84">
        <f t="shared" si="1"/>
        <v>-0.0024991074616208496</v>
      </c>
      <c r="H16" s="59">
        <f t="shared" si="2"/>
        <v>-21</v>
      </c>
      <c r="I16" s="106">
        <f t="shared" si="4"/>
        <v>-0.0001724435247456458</v>
      </c>
      <c r="J16" s="58">
        <f t="shared" si="3"/>
        <v>302</v>
      </c>
      <c r="L16" s="50"/>
      <c r="M16" s="47"/>
      <c r="T16" s="5"/>
      <c r="U16" s="37"/>
      <c r="V16" s="11"/>
    </row>
    <row r="17" spans="1:10" ht="15">
      <c r="A17" s="99">
        <v>16</v>
      </c>
      <c r="B17" s="100" t="s">
        <v>108</v>
      </c>
      <c r="C17" s="58">
        <v>77425</v>
      </c>
      <c r="D17" s="58">
        <v>78659</v>
      </c>
      <c r="E17" s="103">
        <v>80435</v>
      </c>
      <c r="F17" s="84">
        <f t="shared" si="0"/>
        <v>0.039689882546369834</v>
      </c>
      <c r="G17" s="84">
        <f t="shared" si="1"/>
        <v>0.0388763319341298</v>
      </c>
      <c r="H17" s="59">
        <f t="shared" si="2"/>
        <v>3010</v>
      </c>
      <c r="I17" s="106">
        <f t="shared" si="4"/>
        <v>0.024716905213542566</v>
      </c>
      <c r="J17" s="58">
        <f t="shared" si="3"/>
        <v>1776</v>
      </c>
    </row>
    <row r="18" spans="1:11" ht="15">
      <c r="A18" s="99">
        <v>17</v>
      </c>
      <c r="B18" s="100" t="s">
        <v>109</v>
      </c>
      <c r="C18" s="58">
        <v>15798</v>
      </c>
      <c r="D18" s="58">
        <v>15018</v>
      </c>
      <c r="E18" s="103">
        <v>15849</v>
      </c>
      <c r="F18" s="84">
        <f t="shared" si="0"/>
        <v>0.007820537682320078</v>
      </c>
      <c r="G18" s="84">
        <f t="shared" si="1"/>
        <v>0.0032282567413596656</v>
      </c>
      <c r="H18" s="59">
        <f t="shared" si="2"/>
        <v>51</v>
      </c>
      <c r="I18" s="106">
        <f t="shared" si="4"/>
        <v>0.00041879141723942553</v>
      </c>
      <c r="J18" s="58">
        <f t="shared" si="3"/>
        <v>831</v>
      </c>
      <c r="K18" s="10"/>
    </row>
    <row r="19" spans="1:11" ht="15">
      <c r="A19" s="99">
        <v>18</v>
      </c>
      <c r="B19" s="100" t="s">
        <v>110</v>
      </c>
      <c r="C19" s="58">
        <v>2864</v>
      </c>
      <c r="D19" s="58">
        <v>2747</v>
      </c>
      <c r="E19" s="103">
        <v>2917</v>
      </c>
      <c r="F19" s="84">
        <f t="shared" si="0"/>
        <v>0.0014393657908592131</v>
      </c>
      <c r="G19" s="84">
        <f t="shared" si="1"/>
        <v>0.018505586592178772</v>
      </c>
      <c r="H19" s="59">
        <f t="shared" si="2"/>
        <v>53</v>
      </c>
      <c r="I19" s="106">
        <f t="shared" si="4"/>
        <v>0.00043521461007234416</v>
      </c>
      <c r="J19" s="58">
        <f t="shared" si="3"/>
        <v>170</v>
      </c>
      <c r="K19" s="5"/>
    </row>
    <row r="20" spans="1:11" ht="15">
      <c r="A20" s="99">
        <v>19</v>
      </c>
      <c r="B20" s="100" t="s">
        <v>111</v>
      </c>
      <c r="C20" s="58">
        <v>11825</v>
      </c>
      <c r="D20" s="58">
        <v>11298</v>
      </c>
      <c r="E20" s="103">
        <v>12101</v>
      </c>
      <c r="F20" s="84">
        <f t="shared" si="0"/>
        <v>0.005971122878021027</v>
      </c>
      <c r="G20" s="84">
        <f t="shared" si="1"/>
        <v>0.023340380549682876</v>
      </c>
      <c r="H20" s="59">
        <f t="shared" si="2"/>
        <v>276</v>
      </c>
      <c r="I20" s="106">
        <f t="shared" si="4"/>
        <v>0.0022664006109427734</v>
      </c>
      <c r="J20" s="58">
        <f t="shared" si="3"/>
        <v>803</v>
      </c>
      <c r="K20" s="5"/>
    </row>
    <row r="21" spans="1:12" ht="15">
      <c r="A21" s="99">
        <v>20</v>
      </c>
      <c r="B21" s="100" t="s">
        <v>112</v>
      </c>
      <c r="C21" s="58">
        <v>34182</v>
      </c>
      <c r="D21" s="58">
        <v>32226</v>
      </c>
      <c r="E21" s="103">
        <v>34146</v>
      </c>
      <c r="F21" s="84">
        <f t="shared" si="0"/>
        <v>0.016849017584737294</v>
      </c>
      <c r="G21" s="84">
        <f t="shared" si="1"/>
        <v>-0.00105318588730911</v>
      </c>
      <c r="H21" s="59">
        <f t="shared" si="2"/>
        <v>-36</v>
      </c>
      <c r="I21" s="106">
        <f t="shared" si="4"/>
        <v>-0.00029561747099253563</v>
      </c>
      <c r="J21" s="58">
        <f t="shared" si="3"/>
        <v>1920</v>
      </c>
      <c r="K21" s="5"/>
      <c r="L21" s="5"/>
    </row>
    <row r="22" spans="1:12" ht="15">
      <c r="A22" s="99">
        <v>21</v>
      </c>
      <c r="B22" s="100" t="s">
        <v>113</v>
      </c>
      <c r="C22" s="58">
        <v>9113</v>
      </c>
      <c r="D22" s="58">
        <v>16427</v>
      </c>
      <c r="E22" s="103">
        <v>17072</v>
      </c>
      <c r="F22" s="84">
        <f t="shared" si="0"/>
        <v>0.008424015351919261</v>
      </c>
      <c r="G22" s="84">
        <f t="shared" si="1"/>
        <v>0.8733677164490289</v>
      </c>
      <c r="H22" s="59">
        <f t="shared" si="2"/>
        <v>7959</v>
      </c>
      <c r="I22" s="106">
        <f t="shared" si="4"/>
        <v>0.06535609587859977</v>
      </c>
      <c r="J22" s="58">
        <f t="shared" si="3"/>
        <v>645</v>
      </c>
      <c r="K22" s="5"/>
      <c r="L22" s="5"/>
    </row>
    <row r="23" spans="1:12" ht="15">
      <c r="A23" s="99">
        <v>22</v>
      </c>
      <c r="B23" s="100" t="s">
        <v>114</v>
      </c>
      <c r="C23" s="58">
        <v>10988</v>
      </c>
      <c r="D23" s="58">
        <v>10393</v>
      </c>
      <c r="E23" s="103">
        <v>11040</v>
      </c>
      <c r="F23" s="84">
        <f t="shared" si="0"/>
        <v>0.00544758256122239</v>
      </c>
      <c r="G23" s="84">
        <f t="shared" si="1"/>
        <v>0.004732435384055333</v>
      </c>
      <c r="H23" s="59">
        <f t="shared" si="2"/>
        <v>52</v>
      </c>
      <c r="I23" s="106">
        <f t="shared" si="4"/>
        <v>0.0004270030136558848</v>
      </c>
      <c r="J23" s="58">
        <f t="shared" si="3"/>
        <v>647</v>
      </c>
      <c r="K23" s="5"/>
      <c r="L23" s="5"/>
    </row>
    <row r="24" spans="1:12" ht="15">
      <c r="A24" s="99">
        <v>23</v>
      </c>
      <c r="B24" s="100" t="s">
        <v>115</v>
      </c>
      <c r="C24" s="58">
        <v>9597</v>
      </c>
      <c r="D24" s="58">
        <v>9534</v>
      </c>
      <c r="E24" s="103">
        <v>10087</v>
      </c>
      <c r="F24" s="84">
        <f t="shared" si="0"/>
        <v>0.00497733381295745</v>
      </c>
      <c r="G24" s="84">
        <f t="shared" si="1"/>
        <v>0.05105762217359591</v>
      </c>
      <c r="H24" s="59">
        <f t="shared" si="2"/>
        <v>490</v>
      </c>
      <c r="I24" s="106">
        <f t="shared" si="4"/>
        <v>0.004023682244065068</v>
      </c>
      <c r="J24" s="58">
        <f t="shared" si="3"/>
        <v>553</v>
      </c>
      <c r="K24" s="5"/>
      <c r="L24" s="5"/>
    </row>
    <row r="25" spans="1:12" ht="15">
      <c r="A25" s="99">
        <v>24</v>
      </c>
      <c r="B25" s="100" t="s">
        <v>116</v>
      </c>
      <c r="C25" s="58">
        <v>4327</v>
      </c>
      <c r="D25" s="58">
        <v>4372</v>
      </c>
      <c r="E25" s="103">
        <v>4563</v>
      </c>
      <c r="F25" s="84">
        <f t="shared" si="0"/>
        <v>0.0022515687705487106</v>
      </c>
      <c r="G25" s="84">
        <f t="shared" si="1"/>
        <v>0.05454125259995378</v>
      </c>
      <c r="H25" s="59">
        <f t="shared" si="2"/>
        <v>236</v>
      </c>
      <c r="I25" s="106">
        <f t="shared" si="4"/>
        <v>0.0019379367542844005</v>
      </c>
      <c r="J25" s="58">
        <f t="shared" si="3"/>
        <v>191</v>
      </c>
      <c r="K25" s="5"/>
      <c r="L25" s="5"/>
    </row>
    <row r="26" spans="1:12" ht="15">
      <c r="A26" s="99">
        <v>25</v>
      </c>
      <c r="B26" s="100" t="s">
        <v>117</v>
      </c>
      <c r="C26" s="58">
        <v>12208</v>
      </c>
      <c r="D26" s="58">
        <v>12259</v>
      </c>
      <c r="E26" s="103">
        <v>12874</v>
      </c>
      <c r="F26" s="84">
        <f t="shared" si="0"/>
        <v>0.006352552345396472</v>
      </c>
      <c r="G26" s="84">
        <f t="shared" si="1"/>
        <v>0.05455439056356488</v>
      </c>
      <c r="H26" s="59">
        <f t="shared" si="2"/>
        <v>666</v>
      </c>
      <c r="I26" s="106">
        <f t="shared" si="4"/>
        <v>0.005468923213361909</v>
      </c>
      <c r="J26" s="58">
        <f t="shared" si="3"/>
        <v>615</v>
      </c>
      <c r="K26" s="5"/>
      <c r="L26" s="5"/>
    </row>
    <row r="27" spans="1:12" ht="15">
      <c r="A27" s="99">
        <v>26</v>
      </c>
      <c r="B27" s="100" t="s">
        <v>118</v>
      </c>
      <c r="C27" s="58">
        <v>14326</v>
      </c>
      <c r="D27" s="58">
        <v>17434</v>
      </c>
      <c r="E27" s="103">
        <v>17858</v>
      </c>
      <c r="F27" s="84">
        <f t="shared" si="0"/>
        <v>0.008811859545136726</v>
      </c>
      <c r="G27" s="84">
        <f t="shared" si="1"/>
        <v>0.24654474382242078</v>
      </c>
      <c r="H27" s="59">
        <f t="shared" si="2"/>
        <v>3532</v>
      </c>
      <c r="I27" s="106">
        <f t="shared" si="4"/>
        <v>0.029003358542934333</v>
      </c>
      <c r="J27" s="58">
        <f t="shared" si="3"/>
        <v>424</v>
      </c>
      <c r="K27" s="5"/>
      <c r="L27" s="5"/>
    </row>
    <row r="28" spans="1:12" ht="15">
      <c r="A28" s="99">
        <v>27</v>
      </c>
      <c r="B28" s="100" t="s">
        <v>119</v>
      </c>
      <c r="C28" s="58">
        <v>40081</v>
      </c>
      <c r="D28" s="58">
        <v>41436</v>
      </c>
      <c r="E28" s="103">
        <v>42837</v>
      </c>
      <c r="F28" s="84">
        <f t="shared" si="0"/>
        <v>0.02113750853035177</v>
      </c>
      <c r="G28" s="84">
        <f t="shared" si="1"/>
        <v>0.06876075946208927</v>
      </c>
      <c r="H28" s="59">
        <f t="shared" si="2"/>
        <v>2756</v>
      </c>
      <c r="I28" s="106">
        <f t="shared" si="4"/>
        <v>0.022631159723761896</v>
      </c>
      <c r="J28" s="58">
        <f t="shared" si="3"/>
        <v>1401</v>
      </c>
      <c r="K28" s="5"/>
      <c r="L28" s="5"/>
    </row>
    <row r="29" spans="1:12" ht="15">
      <c r="A29" s="99">
        <v>28</v>
      </c>
      <c r="B29" s="100" t="s">
        <v>120</v>
      </c>
      <c r="C29" s="58">
        <v>8955</v>
      </c>
      <c r="D29" s="58">
        <v>8696</v>
      </c>
      <c r="E29" s="103">
        <v>9263</v>
      </c>
      <c r="F29" s="84">
        <f t="shared" si="0"/>
        <v>0.004570738882663315</v>
      </c>
      <c r="G29" s="84">
        <f t="shared" si="1"/>
        <v>0.03439419318816304</v>
      </c>
      <c r="H29" s="59">
        <f t="shared" si="2"/>
        <v>308</v>
      </c>
      <c r="I29" s="106">
        <f t="shared" si="4"/>
        <v>0.002529171696269472</v>
      </c>
      <c r="J29" s="58">
        <f t="shared" si="3"/>
        <v>567</v>
      </c>
      <c r="K29" s="5"/>
      <c r="L29" s="5"/>
    </row>
    <row r="30" spans="1:12" ht="15">
      <c r="A30" s="99">
        <v>29</v>
      </c>
      <c r="B30" s="100" t="s">
        <v>121</v>
      </c>
      <c r="C30" s="58">
        <v>2540</v>
      </c>
      <c r="D30" s="58">
        <v>2484</v>
      </c>
      <c r="E30" s="103">
        <v>2626</v>
      </c>
      <c r="F30" s="84">
        <f t="shared" si="0"/>
        <v>0.001295774620087862</v>
      </c>
      <c r="G30" s="84">
        <f t="shared" si="1"/>
        <v>0.03385826771653543</v>
      </c>
      <c r="H30" s="59">
        <f t="shared" si="2"/>
        <v>86</v>
      </c>
      <c r="I30" s="106">
        <f t="shared" si="4"/>
        <v>0.0007061972918155019</v>
      </c>
      <c r="J30" s="58">
        <f t="shared" si="3"/>
        <v>142</v>
      </c>
      <c r="K30" s="5"/>
      <c r="L30" s="5"/>
    </row>
    <row r="31" spans="1:12" ht="15">
      <c r="A31" s="99">
        <v>30</v>
      </c>
      <c r="B31" s="100" t="s">
        <v>122</v>
      </c>
      <c r="C31" s="58">
        <v>3058</v>
      </c>
      <c r="D31" s="58">
        <v>3049</v>
      </c>
      <c r="E31" s="103">
        <v>3279</v>
      </c>
      <c r="F31" s="84">
        <f t="shared" si="0"/>
        <v>0.0016179912335369763</v>
      </c>
      <c r="G31" s="84">
        <f t="shared" si="1"/>
        <v>0.0722694571615435</v>
      </c>
      <c r="H31" s="59">
        <f t="shared" si="2"/>
        <v>221</v>
      </c>
      <c r="I31" s="106">
        <f t="shared" si="4"/>
        <v>0.0018147628080375105</v>
      </c>
      <c r="J31" s="58">
        <f t="shared" si="3"/>
        <v>230</v>
      </c>
      <c r="K31" s="5"/>
      <c r="L31" s="5"/>
    </row>
    <row r="32" spans="1:12" ht="15">
      <c r="A32" s="99">
        <v>31</v>
      </c>
      <c r="B32" s="100" t="s">
        <v>123</v>
      </c>
      <c r="C32" s="58">
        <v>36773</v>
      </c>
      <c r="D32" s="58">
        <v>37024</v>
      </c>
      <c r="E32" s="103">
        <v>37907</v>
      </c>
      <c r="F32" s="84">
        <f t="shared" si="0"/>
        <v>0.018704847114878364</v>
      </c>
      <c r="G32" s="84">
        <f t="shared" si="1"/>
        <v>0.03083784298262312</v>
      </c>
      <c r="H32" s="59">
        <f t="shared" si="2"/>
        <v>1134</v>
      </c>
      <c r="I32" s="106">
        <f t="shared" si="4"/>
        <v>0.009311950336264873</v>
      </c>
      <c r="J32" s="58">
        <f t="shared" si="3"/>
        <v>883</v>
      </c>
      <c r="K32" s="5"/>
      <c r="L32" s="5"/>
    </row>
    <row r="33" spans="1:12" ht="15">
      <c r="A33" s="99">
        <v>32</v>
      </c>
      <c r="B33" s="100" t="s">
        <v>124</v>
      </c>
      <c r="C33" s="58">
        <v>10609</v>
      </c>
      <c r="D33" s="58">
        <v>10220</v>
      </c>
      <c r="E33" s="103">
        <v>10834</v>
      </c>
      <c r="F33" s="84">
        <f t="shared" si="0"/>
        <v>0.005345933828648857</v>
      </c>
      <c r="G33" s="84">
        <f t="shared" si="1"/>
        <v>0.021208407955509472</v>
      </c>
      <c r="H33" s="59">
        <f t="shared" si="2"/>
        <v>225</v>
      </c>
      <c r="I33" s="106">
        <f t="shared" si="4"/>
        <v>0.001847609193703348</v>
      </c>
      <c r="J33" s="58">
        <f t="shared" si="3"/>
        <v>614</v>
      </c>
      <c r="K33" s="5"/>
      <c r="L33" s="11"/>
    </row>
    <row r="34" spans="1:12" ht="15">
      <c r="A34" s="99">
        <v>33</v>
      </c>
      <c r="B34" s="100" t="s">
        <v>125</v>
      </c>
      <c r="C34" s="58">
        <v>38895</v>
      </c>
      <c r="D34" s="58">
        <v>41686</v>
      </c>
      <c r="E34" s="103">
        <v>43325</v>
      </c>
      <c r="F34" s="84">
        <f aca="true" t="shared" si="5" ref="F34:F65">E34/$E$83</f>
        <v>0.021378307469652177</v>
      </c>
      <c r="G34" s="84">
        <f aca="true" t="shared" si="6" ref="G34:G65">(E34-C34)/C34</f>
        <v>0.11389638771050263</v>
      </c>
      <c r="H34" s="59">
        <f aca="true" t="shared" si="7" ref="H34:H65">E34-C34</f>
        <v>4430</v>
      </c>
      <c r="I34" s="106">
        <f t="shared" si="4"/>
        <v>0.036377372124914806</v>
      </c>
      <c r="J34" s="58">
        <f aca="true" t="shared" si="8" ref="J34:J66">E34-D34</f>
        <v>1639</v>
      </c>
      <c r="K34" s="5"/>
      <c r="L34" s="11"/>
    </row>
    <row r="35" spans="1:10" ht="15">
      <c r="A35" s="99">
        <v>34</v>
      </c>
      <c r="B35" s="100" t="s">
        <v>126</v>
      </c>
      <c r="C35" s="58">
        <v>467959</v>
      </c>
      <c r="D35" s="58">
        <v>489438</v>
      </c>
      <c r="E35" s="103">
        <v>499406</v>
      </c>
      <c r="F35" s="84">
        <f t="shared" si="5"/>
        <v>0.2464271210661077</v>
      </c>
      <c r="G35" s="84">
        <f t="shared" si="6"/>
        <v>0.0672003316529867</v>
      </c>
      <c r="H35" s="59">
        <f t="shared" si="7"/>
        <v>31447</v>
      </c>
      <c r="I35" s="106">
        <f t="shared" si="4"/>
        <v>0.25823007250839636</v>
      </c>
      <c r="J35" s="58">
        <f t="shared" si="8"/>
        <v>9968</v>
      </c>
    </row>
    <row r="36" spans="1:10" ht="15">
      <c r="A36" s="99">
        <v>35</v>
      </c>
      <c r="B36" s="100" t="s">
        <v>127</v>
      </c>
      <c r="C36" s="58">
        <v>112960</v>
      </c>
      <c r="D36" s="58">
        <v>114733</v>
      </c>
      <c r="E36" s="103">
        <v>118484</v>
      </c>
      <c r="F36" s="84">
        <f t="shared" si="5"/>
        <v>0.05846479820506102</v>
      </c>
      <c r="G36" s="84">
        <f t="shared" si="6"/>
        <v>0.04890226628895184</v>
      </c>
      <c r="H36" s="59">
        <f t="shared" si="7"/>
        <v>5524</v>
      </c>
      <c r="I36" s="106">
        <f t="shared" si="4"/>
        <v>0.045360858604521305</v>
      </c>
      <c r="J36" s="58">
        <f t="shared" si="8"/>
        <v>3751</v>
      </c>
    </row>
    <row r="37" spans="1:10" ht="15">
      <c r="A37" s="99">
        <v>36</v>
      </c>
      <c r="B37" s="100" t="s">
        <v>128</v>
      </c>
      <c r="C37" s="58">
        <v>4294</v>
      </c>
      <c r="D37" s="58">
        <v>4305</v>
      </c>
      <c r="E37" s="103">
        <v>4484</v>
      </c>
      <c r="F37" s="84">
        <f t="shared" si="5"/>
        <v>0.00221258697504721</v>
      </c>
      <c r="G37" s="84">
        <f t="shared" si="6"/>
        <v>0.04424778761061947</v>
      </c>
      <c r="H37" s="59">
        <f t="shared" si="7"/>
        <v>190</v>
      </c>
      <c r="I37" s="106">
        <f t="shared" si="4"/>
        <v>0.0015602033191272715</v>
      </c>
      <c r="J37" s="58">
        <f t="shared" si="8"/>
        <v>179</v>
      </c>
    </row>
    <row r="38" spans="1:10" ht="15">
      <c r="A38" s="99">
        <v>37</v>
      </c>
      <c r="B38" s="100" t="s">
        <v>129</v>
      </c>
      <c r="C38" s="58">
        <v>9110</v>
      </c>
      <c r="D38" s="58">
        <v>8660</v>
      </c>
      <c r="E38" s="103">
        <v>9350</v>
      </c>
      <c r="F38" s="84">
        <f t="shared" si="5"/>
        <v>0.004613668201759904</v>
      </c>
      <c r="G38" s="84">
        <f t="shared" si="6"/>
        <v>0.026344676180021953</v>
      </c>
      <c r="H38" s="59">
        <f t="shared" si="7"/>
        <v>240</v>
      </c>
      <c r="I38" s="106">
        <f t="shared" si="4"/>
        <v>0.001970783139950238</v>
      </c>
      <c r="J38" s="58">
        <f t="shared" si="8"/>
        <v>690</v>
      </c>
    </row>
    <row r="39" spans="1:10" ht="15">
      <c r="A39" s="99">
        <v>38</v>
      </c>
      <c r="B39" s="100" t="s">
        <v>130</v>
      </c>
      <c r="C39" s="58">
        <v>29696</v>
      </c>
      <c r="D39" s="58">
        <v>29338</v>
      </c>
      <c r="E39" s="103">
        <v>31070</v>
      </c>
      <c r="F39" s="84">
        <f t="shared" si="5"/>
        <v>0.015331194762425695</v>
      </c>
      <c r="G39" s="84">
        <f t="shared" si="6"/>
        <v>0.04626885775862069</v>
      </c>
      <c r="H39" s="59">
        <f t="shared" si="7"/>
        <v>1374</v>
      </c>
      <c r="I39" s="106">
        <f t="shared" si="4"/>
        <v>0.01128273347621511</v>
      </c>
      <c r="J39" s="58">
        <f t="shared" si="8"/>
        <v>1732</v>
      </c>
    </row>
    <row r="40" spans="1:10" ht="15">
      <c r="A40" s="99">
        <v>39</v>
      </c>
      <c r="B40" s="100" t="s">
        <v>131</v>
      </c>
      <c r="C40" s="58">
        <v>9416</v>
      </c>
      <c r="D40" s="58">
        <v>9201</v>
      </c>
      <c r="E40" s="103">
        <v>9514</v>
      </c>
      <c r="F40" s="84">
        <f t="shared" si="5"/>
        <v>0.0046945924354592225</v>
      </c>
      <c r="G40" s="84">
        <f t="shared" si="6"/>
        <v>0.010407816482582839</v>
      </c>
      <c r="H40" s="59">
        <f t="shared" si="7"/>
        <v>98</v>
      </c>
      <c r="I40" s="106">
        <f t="shared" si="4"/>
        <v>0.0008047364488130138</v>
      </c>
      <c r="J40" s="58">
        <f t="shared" si="8"/>
        <v>313</v>
      </c>
    </row>
    <row r="41" spans="1:10" ht="15">
      <c r="A41" s="99">
        <v>40</v>
      </c>
      <c r="B41" s="100" t="s">
        <v>132</v>
      </c>
      <c r="C41" s="58">
        <v>5114</v>
      </c>
      <c r="D41" s="58">
        <v>5089</v>
      </c>
      <c r="E41" s="103">
        <v>5301</v>
      </c>
      <c r="F41" s="84">
        <f t="shared" si="5"/>
        <v>0.0026157278221956423</v>
      </c>
      <c r="G41" s="84">
        <f t="shared" si="6"/>
        <v>0.036566288619475945</v>
      </c>
      <c r="H41" s="59">
        <f t="shared" si="7"/>
        <v>187</v>
      </c>
      <c r="I41" s="106">
        <f t="shared" si="4"/>
        <v>0.0015355685298778935</v>
      </c>
      <c r="J41" s="58">
        <f t="shared" si="8"/>
        <v>212</v>
      </c>
    </row>
    <row r="42" spans="1:10" ht="15">
      <c r="A42" s="99">
        <v>41</v>
      </c>
      <c r="B42" s="100" t="s">
        <v>133</v>
      </c>
      <c r="C42" s="58">
        <v>29667</v>
      </c>
      <c r="D42" s="58">
        <v>34460</v>
      </c>
      <c r="E42" s="103">
        <v>36234</v>
      </c>
      <c r="F42" s="84">
        <f t="shared" si="5"/>
        <v>0.017879321243055444</v>
      </c>
      <c r="G42" s="84">
        <f t="shared" si="6"/>
        <v>0.22135706340378197</v>
      </c>
      <c r="H42" s="59">
        <f t="shared" si="7"/>
        <v>6567</v>
      </c>
      <c r="I42" s="106">
        <f t="shared" si="4"/>
        <v>0.05392555366688838</v>
      </c>
      <c r="J42" s="58">
        <f t="shared" si="8"/>
        <v>1774</v>
      </c>
    </row>
    <row r="43" spans="1:10" ht="15">
      <c r="A43" s="99">
        <v>42</v>
      </c>
      <c r="B43" s="100" t="s">
        <v>134</v>
      </c>
      <c r="C43" s="58">
        <v>55360</v>
      </c>
      <c r="D43" s="58">
        <v>56712</v>
      </c>
      <c r="E43" s="103">
        <v>58781</v>
      </c>
      <c r="F43" s="84">
        <f t="shared" si="5"/>
        <v>0.029004923055363525</v>
      </c>
      <c r="G43" s="84">
        <f t="shared" si="6"/>
        <v>0.061795520231213874</v>
      </c>
      <c r="H43" s="59">
        <f t="shared" si="7"/>
        <v>3421</v>
      </c>
      <c r="I43" s="106">
        <f t="shared" si="4"/>
        <v>0.02809187134070735</v>
      </c>
      <c r="J43" s="58">
        <f t="shared" si="8"/>
        <v>2069</v>
      </c>
    </row>
    <row r="44" spans="1:10" ht="15">
      <c r="A44" s="99">
        <v>43</v>
      </c>
      <c r="B44" s="100" t="s">
        <v>135</v>
      </c>
      <c r="C44" s="58">
        <v>12391</v>
      </c>
      <c r="D44" s="58">
        <v>11785</v>
      </c>
      <c r="E44" s="103">
        <v>12664</v>
      </c>
      <c r="F44" s="84">
        <f t="shared" si="5"/>
        <v>0.006248929851025394</v>
      </c>
      <c r="G44" s="84">
        <f t="shared" si="6"/>
        <v>0.022032120087160035</v>
      </c>
      <c r="H44" s="59">
        <f t="shared" si="7"/>
        <v>273</v>
      </c>
      <c r="I44" s="106">
        <f t="shared" si="4"/>
        <v>0.0022417658216933953</v>
      </c>
      <c r="J44" s="58">
        <f t="shared" si="8"/>
        <v>879</v>
      </c>
    </row>
    <row r="45" spans="1:10" ht="15">
      <c r="A45" s="99">
        <v>44</v>
      </c>
      <c r="B45" s="100" t="s">
        <v>136</v>
      </c>
      <c r="C45" s="58">
        <v>15282</v>
      </c>
      <c r="D45" s="58">
        <v>14958</v>
      </c>
      <c r="E45" s="103">
        <v>15757</v>
      </c>
      <c r="F45" s="84">
        <f t="shared" si="5"/>
        <v>0.007775141160976558</v>
      </c>
      <c r="G45" s="84">
        <f t="shared" si="6"/>
        <v>0.031082319068184792</v>
      </c>
      <c r="H45" s="59">
        <f t="shared" si="7"/>
        <v>475</v>
      </c>
      <c r="I45" s="106">
        <f t="shared" si="4"/>
        <v>0.003900508297818179</v>
      </c>
      <c r="J45" s="58">
        <f t="shared" si="8"/>
        <v>799</v>
      </c>
    </row>
    <row r="46" spans="1:10" ht="15">
      <c r="A46" s="99">
        <v>45</v>
      </c>
      <c r="B46" s="100" t="s">
        <v>137</v>
      </c>
      <c r="C46" s="58">
        <v>35330</v>
      </c>
      <c r="D46" s="58">
        <v>34350</v>
      </c>
      <c r="E46" s="103">
        <v>36337</v>
      </c>
      <c r="F46" s="84">
        <f t="shared" si="5"/>
        <v>0.01793014560934221</v>
      </c>
      <c r="G46" s="84">
        <f t="shared" si="6"/>
        <v>0.0285026889329182</v>
      </c>
      <c r="H46" s="59">
        <f t="shared" si="7"/>
        <v>1007</v>
      </c>
      <c r="I46" s="106">
        <f t="shared" si="4"/>
        <v>0.00826907759137454</v>
      </c>
      <c r="J46" s="58">
        <f t="shared" si="8"/>
        <v>1987</v>
      </c>
    </row>
    <row r="47" spans="1:10" ht="15">
      <c r="A47" s="99">
        <v>46</v>
      </c>
      <c r="B47" s="100" t="s">
        <v>138</v>
      </c>
      <c r="C47" s="58">
        <v>21843</v>
      </c>
      <c r="D47" s="58">
        <v>21229</v>
      </c>
      <c r="E47" s="103">
        <v>22451</v>
      </c>
      <c r="F47" s="84">
        <f t="shared" si="5"/>
        <v>0.011078231529167018</v>
      </c>
      <c r="G47" s="84">
        <f t="shared" si="6"/>
        <v>0.02783500434921943</v>
      </c>
      <c r="H47" s="59">
        <f t="shared" si="7"/>
        <v>608</v>
      </c>
      <c r="I47" s="106">
        <f t="shared" si="4"/>
        <v>0.004992650621207269</v>
      </c>
      <c r="J47" s="58">
        <f t="shared" si="8"/>
        <v>1222</v>
      </c>
    </row>
    <row r="48" spans="1:10" ht="15">
      <c r="A48" s="99">
        <v>47</v>
      </c>
      <c r="B48" s="100" t="s">
        <v>139</v>
      </c>
      <c r="C48" s="58">
        <v>9010</v>
      </c>
      <c r="D48" s="58">
        <v>9522</v>
      </c>
      <c r="E48" s="103">
        <v>9975</v>
      </c>
      <c r="F48" s="84">
        <f t="shared" si="5"/>
        <v>0.004922068482626209</v>
      </c>
      <c r="G48" s="84">
        <f t="shared" si="6"/>
        <v>0.10710321864594895</v>
      </c>
      <c r="H48" s="59">
        <f t="shared" si="7"/>
        <v>965</v>
      </c>
      <c r="I48" s="106">
        <f t="shared" si="4"/>
        <v>0.007924190541883248</v>
      </c>
      <c r="J48" s="58">
        <f t="shared" si="8"/>
        <v>453</v>
      </c>
    </row>
    <row r="49" spans="1:10" ht="15">
      <c r="A49" s="99">
        <v>48</v>
      </c>
      <c r="B49" s="100" t="s">
        <v>140</v>
      </c>
      <c r="C49" s="58">
        <v>36778</v>
      </c>
      <c r="D49" s="58">
        <v>36411</v>
      </c>
      <c r="E49" s="103">
        <v>37596</v>
      </c>
      <c r="F49" s="84">
        <f t="shared" si="5"/>
        <v>0.018551387135119293</v>
      </c>
      <c r="G49" s="84">
        <f t="shared" si="6"/>
        <v>0.022241557452825057</v>
      </c>
      <c r="H49" s="59">
        <f t="shared" si="7"/>
        <v>818</v>
      </c>
      <c r="I49" s="106">
        <f t="shared" si="4"/>
        <v>0.006717085868663727</v>
      </c>
      <c r="J49" s="58">
        <f t="shared" si="8"/>
        <v>1185</v>
      </c>
    </row>
    <row r="50" spans="1:10" ht="15">
      <c r="A50" s="99">
        <v>49</v>
      </c>
      <c r="B50" s="100" t="s">
        <v>141</v>
      </c>
      <c r="C50" s="58">
        <v>3954</v>
      </c>
      <c r="D50" s="58">
        <v>3904</v>
      </c>
      <c r="E50" s="103">
        <v>4048</v>
      </c>
      <c r="F50" s="84">
        <f t="shared" si="5"/>
        <v>0.0019974469391148765</v>
      </c>
      <c r="G50" s="84">
        <f t="shared" si="6"/>
        <v>0.023773394031360646</v>
      </c>
      <c r="H50" s="59">
        <f t="shared" si="7"/>
        <v>94</v>
      </c>
      <c r="I50" s="106">
        <f t="shared" si="4"/>
        <v>0.0007718900631471764</v>
      </c>
      <c r="J50" s="58">
        <f t="shared" si="8"/>
        <v>144</v>
      </c>
    </row>
    <row r="51" spans="1:10" ht="15">
      <c r="A51" s="99">
        <v>50</v>
      </c>
      <c r="B51" s="100" t="s">
        <v>142</v>
      </c>
      <c r="C51" s="58">
        <v>9196</v>
      </c>
      <c r="D51" s="58">
        <v>8812</v>
      </c>
      <c r="E51" s="103">
        <v>9368</v>
      </c>
      <c r="F51" s="84">
        <f t="shared" si="5"/>
        <v>0.004622550129848854</v>
      </c>
      <c r="G51" s="84">
        <f t="shared" si="6"/>
        <v>0.018703784254023487</v>
      </c>
      <c r="H51" s="59">
        <f t="shared" si="7"/>
        <v>172</v>
      </c>
      <c r="I51" s="106">
        <f t="shared" si="4"/>
        <v>0.0014123945836310037</v>
      </c>
      <c r="J51" s="58">
        <f t="shared" si="8"/>
        <v>556</v>
      </c>
    </row>
    <row r="52" spans="1:10" ht="15">
      <c r="A52" s="99">
        <v>51</v>
      </c>
      <c r="B52" s="100" t="s">
        <v>143</v>
      </c>
      <c r="C52" s="58">
        <v>8385</v>
      </c>
      <c r="D52" s="58">
        <v>8136</v>
      </c>
      <c r="E52" s="103">
        <v>8606</v>
      </c>
      <c r="F52" s="84">
        <f t="shared" si="5"/>
        <v>0.004246548507416657</v>
      </c>
      <c r="G52" s="84">
        <f t="shared" si="6"/>
        <v>0.02635658914728682</v>
      </c>
      <c r="H52" s="59">
        <f t="shared" si="7"/>
        <v>221</v>
      </c>
      <c r="I52" s="106">
        <f t="shared" si="4"/>
        <v>0.0018147628080375105</v>
      </c>
      <c r="J52" s="58">
        <f t="shared" si="8"/>
        <v>470</v>
      </c>
    </row>
    <row r="53" spans="1:10" ht="15">
      <c r="A53" s="99">
        <v>52</v>
      </c>
      <c r="B53" s="100" t="s">
        <v>144</v>
      </c>
      <c r="C53" s="58">
        <v>14831</v>
      </c>
      <c r="D53" s="58">
        <v>14901</v>
      </c>
      <c r="E53" s="103">
        <v>15393</v>
      </c>
      <c r="F53" s="84">
        <f t="shared" si="5"/>
        <v>0.007595528837400022</v>
      </c>
      <c r="G53" s="84">
        <f t="shared" si="6"/>
        <v>0.037893601240644594</v>
      </c>
      <c r="H53" s="59">
        <f t="shared" si="7"/>
        <v>562</v>
      </c>
      <c r="I53" s="106">
        <f t="shared" si="4"/>
        <v>0.00461491718605014</v>
      </c>
      <c r="J53" s="58">
        <f t="shared" si="8"/>
        <v>492</v>
      </c>
    </row>
    <row r="54" spans="1:10" ht="15">
      <c r="A54" s="99">
        <v>53</v>
      </c>
      <c r="B54" s="100" t="s">
        <v>145</v>
      </c>
      <c r="C54" s="58">
        <v>7553</v>
      </c>
      <c r="D54" s="58">
        <v>7097</v>
      </c>
      <c r="E54" s="103">
        <v>7846</v>
      </c>
      <c r="F54" s="84">
        <f t="shared" si="5"/>
        <v>0.0038715337658832313</v>
      </c>
      <c r="G54" s="84">
        <f t="shared" si="6"/>
        <v>0.03879253276843638</v>
      </c>
      <c r="H54" s="59">
        <f t="shared" si="7"/>
        <v>293</v>
      </c>
      <c r="I54" s="106">
        <f t="shared" si="4"/>
        <v>0.002405997750022582</v>
      </c>
      <c r="J54" s="58">
        <f t="shared" si="8"/>
        <v>749</v>
      </c>
    </row>
    <row r="55" spans="1:10" ht="15">
      <c r="A55" s="99">
        <v>54</v>
      </c>
      <c r="B55" s="100" t="s">
        <v>146</v>
      </c>
      <c r="C55" s="58">
        <v>23854</v>
      </c>
      <c r="D55" s="58">
        <v>24508</v>
      </c>
      <c r="E55" s="103">
        <v>25661</v>
      </c>
      <c r="F55" s="84">
        <f t="shared" si="5"/>
        <v>0.012662175371696354</v>
      </c>
      <c r="G55" s="84">
        <f t="shared" si="6"/>
        <v>0.07575249434057181</v>
      </c>
      <c r="H55" s="59">
        <f t="shared" si="7"/>
        <v>1807</v>
      </c>
      <c r="I55" s="106">
        <f t="shared" si="4"/>
        <v>0.014838354724541997</v>
      </c>
      <c r="J55" s="58">
        <f t="shared" si="8"/>
        <v>1153</v>
      </c>
    </row>
    <row r="56" spans="1:10" ht="15">
      <c r="A56" s="99">
        <v>55</v>
      </c>
      <c r="B56" s="100" t="s">
        <v>147</v>
      </c>
      <c r="C56" s="58">
        <v>25290</v>
      </c>
      <c r="D56" s="58">
        <v>28734</v>
      </c>
      <c r="E56" s="103">
        <v>29846</v>
      </c>
      <c r="F56" s="84">
        <f t="shared" si="5"/>
        <v>0.014727223652377124</v>
      </c>
      <c r="G56" s="84">
        <f t="shared" si="6"/>
        <v>0.18015025701858442</v>
      </c>
      <c r="H56" s="59">
        <f t="shared" si="7"/>
        <v>4556</v>
      </c>
      <c r="I56" s="106">
        <f t="shared" si="4"/>
        <v>0.03741203327338868</v>
      </c>
      <c r="J56" s="58">
        <f t="shared" si="8"/>
        <v>1112</v>
      </c>
    </row>
    <row r="57" spans="1:10" ht="15">
      <c r="A57" s="99">
        <v>56</v>
      </c>
      <c r="B57" s="100" t="s">
        <v>148</v>
      </c>
      <c r="C57" s="58">
        <v>2999</v>
      </c>
      <c r="D57" s="58">
        <v>3109</v>
      </c>
      <c r="E57" s="103">
        <v>3183</v>
      </c>
      <c r="F57" s="84">
        <f t="shared" si="5"/>
        <v>0.001570620950395912</v>
      </c>
      <c r="G57" s="84">
        <f t="shared" si="6"/>
        <v>0.06135378459486496</v>
      </c>
      <c r="H57" s="59">
        <f t="shared" si="7"/>
        <v>184</v>
      </c>
      <c r="I57" s="106">
        <f t="shared" si="4"/>
        <v>0.0015109337406285157</v>
      </c>
      <c r="J57" s="58">
        <f t="shared" si="8"/>
        <v>74</v>
      </c>
    </row>
    <row r="58" spans="1:10" ht="15">
      <c r="A58" s="99">
        <v>57</v>
      </c>
      <c r="B58" s="100" t="s">
        <v>149</v>
      </c>
      <c r="C58" s="58">
        <v>4654</v>
      </c>
      <c r="D58" s="58">
        <v>4571</v>
      </c>
      <c r="E58" s="103">
        <v>4738</v>
      </c>
      <c r="F58" s="84">
        <f t="shared" si="5"/>
        <v>0.0023379208491912757</v>
      </c>
      <c r="G58" s="84">
        <f t="shared" si="6"/>
        <v>0.018048990116029222</v>
      </c>
      <c r="H58" s="59">
        <f t="shared" si="7"/>
        <v>84</v>
      </c>
      <c r="I58" s="106">
        <f t="shared" si="4"/>
        <v>0.0006897740989825832</v>
      </c>
      <c r="J58" s="58">
        <f t="shared" si="8"/>
        <v>167</v>
      </c>
    </row>
    <row r="59" spans="1:10" ht="15">
      <c r="A59" s="99">
        <v>58</v>
      </c>
      <c r="B59" s="100" t="s">
        <v>150</v>
      </c>
      <c r="C59" s="58">
        <v>11454</v>
      </c>
      <c r="D59" s="58">
        <v>11606</v>
      </c>
      <c r="E59" s="103">
        <v>12067</v>
      </c>
      <c r="F59" s="84">
        <f t="shared" si="5"/>
        <v>0.005954345902741901</v>
      </c>
      <c r="G59" s="84">
        <f t="shared" si="6"/>
        <v>0.0535184215121355</v>
      </c>
      <c r="H59" s="59">
        <f t="shared" si="7"/>
        <v>613</v>
      </c>
      <c r="I59" s="106">
        <f t="shared" si="4"/>
        <v>0.0050337086032895655</v>
      </c>
      <c r="J59" s="58">
        <f t="shared" si="8"/>
        <v>461</v>
      </c>
    </row>
    <row r="60" spans="1:10" ht="15">
      <c r="A60" s="99">
        <v>59</v>
      </c>
      <c r="B60" s="100" t="s">
        <v>151</v>
      </c>
      <c r="C60" s="58">
        <v>22860</v>
      </c>
      <c r="D60" s="58">
        <v>22504</v>
      </c>
      <c r="E60" s="103">
        <v>23549</v>
      </c>
      <c r="F60" s="84">
        <f t="shared" si="5"/>
        <v>0.011620029142592941</v>
      </c>
      <c r="G60" s="84">
        <f t="shared" si="6"/>
        <v>0.030139982502187225</v>
      </c>
      <c r="H60" s="59">
        <f t="shared" si="7"/>
        <v>689</v>
      </c>
      <c r="I60" s="106">
        <f t="shared" si="4"/>
        <v>0.005657789930940474</v>
      </c>
      <c r="J60" s="58">
        <f t="shared" si="8"/>
        <v>1045</v>
      </c>
    </row>
    <row r="61" spans="1:10" ht="15">
      <c r="A61" s="99">
        <v>60</v>
      </c>
      <c r="B61" s="100" t="s">
        <v>152</v>
      </c>
      <c r="C61" s="58">
        <v>12108</v>
      </c>
      <c r="D61" s="58">
        <v>11647</v>
      </c>
      <c r="E61" s="103">
        <v>12417</v>
      </c>
      <c r="F61" s="84">
        <f t="shared" si="5"/>
        <v>0.00612705006002703</v>
      </c>
      <c r="G61" s="84">
        <f t="shared" si="6"/>
        <v>0.025520317145688802</v>
      </c>
      <c r="H61" s="59">
        <f t="shared" si="7"/>
        <v>309</v>
      </c>
      <c r="I61" s="106">
        <f t="shared" si="4"/>
        <v>0.002537383292685931</v>
      </c>
      <c r="J61" s="58">
        <f t="shared" si="8"/>
        <v>770</v>
      </c>
    </row>
    <row r="62" spans="1:10" ht="15">
      <c r="A62" s="99">
        <v>61</v>
      </c>
      <c r="B62" s="100" t="s">
        <v>153</v>
      </c>
      <c r="C62" s="58">
        <v>17626</v>
      </c>
      <c r="D62" s="58">
        <v>16872</v>
      </c>
      <c r="E62" s="103">
        <v>17914</v>
      </c>
      <c r="F62" s="84">
        <f t="shared" si="5"/>
        <v>0.008839492210302346</v>
      </c>
      <c r="G62" s="84">
        <f t="shared" si="6"/>
        <v>0.01633949846817202</v>
      </c>
      <c r="H62" s="59">
        <f t="shared" si="7"/>
        <v>288</v>
      </c>
      <c r="I62" s="106">
        <f t="shared" si="4"/>
        <v>0.002364939767940285</v>
      </c>
      <c r="J62" s="58">
        <f t="shared" si="8"/>
        <v>1042</v>
      </c>
    </row>
    <row r="63" spans="1:10" ht="15">
      <c r="A63" s="99">
        <v>62</v>
      </c>
      <c r="B63" s="100" t="s">
        <v>154</v>
      </c>
      <c r="C63" s="58">
        <v>1802</v>
      </c>
      <c r="D63" s="58">
        <v>1861</v>
      </c>
      <c r="E63" s="103">
        <v>2001</v>
      </c>
      <c r="F63" s="84">
        <f t="shared" si="5"/>
        <v>0.0009873743392215582</v>
      </c>
      <c r="G63" s="84">
        <f t="shared" si="6"/>
        <v>0.11043285238623751</v>
      </c>
      <c r="H63" s="59">
        <f t="shared" si="7"/>
        <v>199</v>
      </c>
      <c r="I63" s="106">
        <f t="shared" si="4"/>
        <v>0.0016341076868754054</v>
      </c>
      <c r="J63" s="58">
        <f t="shared" si="8"/>
        <v>140</v>
      </c>
    </row>
    <row r="64" spans="1:10" ht="15">
      <c r="A64" s="99">
        <v>63</v>
      </c>
      <c r="B64" s="100" t="s">
        <v>155</v>
      </c>
      <c r="C64" s="58">
        <v>27416</v>
      </c>
      <c r="D64" s="58">
        <v>27763</v>
      </c>
      <c r="E64" s="103">
        <v>29384</v>
      </c>
      <c r="F64" s="84">
        <f t="shared" si="5"/>
        <v>0.014499254164760753</v>
      </c>
      <c r="G64" s="84">
        <f t="shared" si="6"/>
        <v>0.07178290049606069</v>
      </c>
      <c r="H64" s="59">
        <f t="shared" si="7"/>
        <v>1968</v>
      </c>
      <c r="I64" s="106">
        <f t="shared" si="4"/>
        <v>0.016160421747591948</v>
      </c>
      <c r="J64" s="58">
        <f t="shared" si="8"/>
        <v>1621</v>
      </c>
    </row>
    <row r="65" spans="1:10" ht="15">
      <c r="A65" s="99">
        <v>64</v>
      </c>
      <c r="B65" s="100" t="s">
        <v>156</v>
      </c>
      <c r="C65" s="58">
        <v>11272</v>
      </c>
      <c r="D65" s="58">
        <v>10866</v>
      </c>
      <c r="E65" s="103">
        <v>11496</v>
      </c>
      <c r="F65" s="84">
        <f t="shared" si="5"/>
        <v>0.0056725914061424455</v>
      </c>
      <c r="G65" s="84">
        <f t="shared" si="6"/>
        <v>0.0198722498225692</v>
      </c>
      <c r="H65" s="59">
        <f t="shared" si="7"/>
        <v>224</v>
      </c>
      <c r="I65" s="106">
        <f t="shared" si="4"/>
        <v>0.0018393975972868886</v>
      </c>
      <c r="J65" s="58">
        <f t="shared" si="8"/>
        <v>630</v>
      </c>
    </row>
    <row r="66" spans="1:10" ht="15">
      <c r="A66" s="99">
        <v>65</v>
      </c>
      <c r="B66" s="100" t="s">
        <v>157</v>
      </c>
      <c r="C66" s="58">
        <v>11288</v>
      </c>
      <c r="D66" s="58">
        <v>11897</v>
      </c>
      <c r="E66" s="103">
        <v>12391</v>
      </c>
      <c r="F66" s="84">
        <f aca="true" t="shared" si="9" ref="F66:F83">E66/$E$83</f>
        <v>0.006114220608342992</v>
      </c>
      <c r="G66" s="84">
        <f aca="true" t="shared" si="10" ref="G66:G83">(E66-C66)/C66</f>
        <v>0.09771438695960312</v>
      </c>
      <c r="H66" s="59">
        <f aca="true" t="shared" si="11" ref="H66:H83">E66-C66</f>
        <v>1103</v>
      </c>
      <c r="I66" s="106">
        <f t="shared" si="4"/>
        <v>0.009057390847354635</v>
      </c>
      <c r="J66" s="58">
        <f t="shared" si="8"/>
        <v>494</v>
      </c>
    </row>
    <row r="67" spans="1:10" ht="15">
      <c r="A67" s="99">
        <v>66</v>
      </c>
      <c r="B67" s="100" t="s">
        <v>158</v>
      </c>
      <c r="C67" s="58">
        <v>9825</v>
      </c>
      <c r="D67" s="58">
        <v>9462</v>
      </c>
      <c r="E67" s="103">
        <v>10026</v>
      </c>
      <c r="F67" s="84">
        <f t="shared" si="9"/>
        <v>0.004947233945544899</v>
      </c>
      <c r="G67" s="84">
        <f t="shared" si="10"/>
        <v>0.020458015267175573</v>
      </c>
      <c r="H67" s="59">
        <f t="shared" si="11"/>
        <v>201</v>
      </c>
      <c r="I67" s="106">
        <f aca="true" t="shared" si="12" ref="I67:I83">H67/$H$83</f>
        <v>0.001650530879708324</v>
      </c>
      <c r="J67" s="58">
        <f aca="true" t="shared" si="13" ref="J67:J83">E67-D67</f>
        <v>564</v>
      </c>
    </row>
    <row r="68" spans="1:10" ht="15">
      <c r="A68" s="99">
        <v>67</v>
      </c>
      <c r="B68" s="100" t="s">
        <v>159</v>
      </c>
      <c r="C68" s="58">
        <v>11623</v>
      </c>
      <c r="D68" s="58">
        <v>10659</v>
      </c>
      <c r="E68" s="103">
        <v>11576</v>
      </c>
      <c r="F68" s="84">
        <f t="shared" si="9"/>
        <v>0.0057120666420933325</v>
      </c>
      <c r="G68" s="84">
        <f t="shared" si="10"/>
        <v>-0.0040437064441194185</v>
      </c>
      <c r="H68" s="59">
        <f t="shared" si="11"/>
        <v>-47</v>
      </c>
      <c r="I68" s="106">
        <f t="shared" si="12"/>
        <v>-0.0003859450315735882</v>
      </c>
      <c r="J68" s="58">
        <f t="shared" si="13"/>
        <v>917</v>
      </c>
    </row>
    <row r="69" spans="1:10" ht="15">
      <c r="A69" s="99">
        <v>68</v>
      </c>
      <c r="B69" s="100" t="s">
        <v>160</v>
      </c>
      <c r="C69" s="58">
        <v>9826</v>
      </c>
      <c r="D69" s="58">
        <v>9864</v>
      </c>
      <c r="E69" s="103">
        <v>10410</v>
      </c>
      <c r="F69" s="84">
        <f t="shared" si="9"/>
        <v>0.005136715078109156</v>
      </c>
      <c r="G69" s="84">
        <f t="shared" si="10"/>
        <v>0.05943415428455119</v>
      </c>
      <c r="H69" s="59">
        <f t="shared" si="11"/>
        <v>584</v>
      </c>
      <c r="I69" s="106">
        <f t="shared" si="12"/>
        <v>0.004795572307212245</v>
      </c>
      <c r="J69" s="58">
        <f t="shared" si="13"/>
        <v>546</v>
      </c>
    </row>
    <row r="70" spans="1:10" ht="15">
      <c r="A70" s="99">
        <v>69</v>
      </c>
      <c r="B70" s="100" t="s">
        <v>161</v>
      </c>
      <c r="C70" s="58">
        <v>1597</v>
      </c>
      <c r="D70" s="58">
        <v>1531</v>
      </c>
      <c r="E70" s="103">
        <v>1653</v>
      </c>
      <c r="F70" s="84">
        <f t="shared" si="9"/>
        <v>0.0008156570628352003</v>
      </c>
      <c r="G70" s="84">
        <f t="shared" si="10"/>
        <v>0.03506574827802129</v>
      </c>
      <c r="H70" s="59">
        <f t="shared" si="11"/>
        <v>56</v>
      </c>
      <c r="I70" s="106">
        <f t="shared" si="12"/>
        <v>0.00045984939932172214</v>
      </c>
      <c r="J70" s="58">
        <f t="shared" si="13"/>
        <v>122</v>
      </c>
    </row>
    <row r="71" spans="1:10" ht="15">
      <c r="A71" s="99">
        <v>70</v>
      </c>
      <c r="B71" s="100" t="s">
        <v>162</v>
      </c>
      <c r="C71" s="58">
        <v>6409</v>
      </c>
      <c r="D71" s="58">
        <v>6045</v>
      </c>
      <c r="E71" s="103">
        <v>6590</v>
      </c>
      <c r="F71" s="84">
        <f t="shared" si="9"/>
        <v>0.003251772561454307</v>
      </c>
      <c r="G71" s="84">
        <f t="shared" si="10"/>
        <v>0.028241535340926823</v>
      </c>
      <c r="H71" s="59">
        <f t="shared" si="11"/>
        <v>181</v>
      </c>
      <c r="I71" s="106">
        <f t="shared" si="12"/>
        <v>0.0014862989513791376</v>
      </c>
      <c r="J71" s="58">
        <f t="shared" si="13"/>
        <v>545</v>
      </c>
    </row>
    <row r="72" spans="1:10" ht="15">
      <c r="A72" s="99">
        <v>71</v>
      </c>
      <c r="B72" s="100" t="s">
        <v>163</v>
      </c>
      <c r="C72" s="58">
        <v>5636</v>
      </c>
      <c r="D72" s="58">
        <v>5423</v>
      </c>
      <c r="E72" s="103">
        <v>5784</v>
      </c>
      <c r="F72" s="84">
        <f t="shared" si="9"/>
        <v>0.0028540595592491218</v>
      </c>
      <c r="G72" s="84">
        <f t="shared" si="10"/>
        <v>0.0262597586941093</v>
      </c>
      <c r="H72" s="59">
        <f t="shared" si="11"/>
        <v>148</v>
      </c>
      <c r="I72" s="106">
        <f t="shared" si="12"/>
        <v>0.00121531626963598</v>
      </c>
      <c r="J72" s="58">
        <f t="shared" si="13"/>
        <v>361</v>
      </c>
    </row>
    <row r="73" spans="1:10" ht="15">
      <c r="A73" s="99">
        <v>72</v>
      </c>
      <c r="B73" s="100" t="s">
        <v>164</v>
      </c>
      <c r="C73" s="58">
        <v>5788</v>
      </c>
      <c r="D73" s="58">
        <v>5695</v>
      </c>
      <c r="E73" s="103">
        <v>5828</v>
      </c>
      <c r="F73" s="84">
        <f t="shared" si="9"/>
        <v>0.00287577093902211</v>
      </c>
      <c r="G73" s="84">
        <f t="shared" si="10"/>
        <v>0.006910850034554251</v>
      </c>
      <c r="H73" s="59">
        <f t="shared" si="11"/>
        <v>40</v>
      </c>
      <c r="I73" s="106">
        <f t="shared" si="12"/>
        <v>0.00032846385665837296</v>
      </c>
      <c r="J73" s="58">
        <f t="shared" si="13"/>
        <v>133</v>
      </c>
    </row>
    <row r="74" spans="1:10" ht="15">
      <c r="A74" s="99">
        <v>73</v>
      </c>
      <c r="B74" s="100" t="s">
        <v>165</v>
      </c>
      <c r="C74" s="58">
        <v>4679</v>
      </c>
      <c r="D74" s="58">
        <v>4831</v>
      </c>
      <c r="E74" s="103">
        <v>4982</v>
      </c>
      <c r="F74" s="84">
        <f t="shared" si="9"/>
        <v>0.002458320318841481</v>
      </c>
      <c r="G74" s="84">
        <f t="shared" si="10"/>
        <v>0.06475742680059841</v>
      </c>
      <c r="H74" s="59">
        <f t="shared" si="11"/>
        <v>303</v>
      </c>
      <c r="I74" s="106">
        <f t="shared" si="12"/>
        <v>0.0024881137141871752</v>
      </c>
      <c r="J74" s="58">
        <f t="shared" si="13"/>
        <v>151</v>
      </c>
    </row>
    <row r="75" spans="1:10" ht="15">
      <c r="A75" s="99">
        <v>74</v>
      </c>
      <c r="B75" s="100" t="s">
        <v>166</v>
      </c>
      <c r="C75" s="58">
        <v>4037</v>
      </c>
      <c r="D75" s="58">
        <v>3903</v>
      </c>
      <c r="E75" s="103">
        <v>4104</v>
      </c>
      <c r="F75" s="84">
        <f t="shared" si="9"/>
        <v>0.002025079604280497</v>
      </c>
      <c r="G75" s="84">
        <f t="shared" si="10"/>
        <v>0.016596482536537033</v>
      </c>
      <c r="H75" s="59">
        <f t="shared" si="11"/>
        <v>67</v>
      </c>
      <c r="I75" s="106">
        <f t="shared" si="12"/>
        <v>0.0005501769599027747</v>
      </c>
      <c r="J75" s="58">
        <f t="shared" si="13"/>
        <v>201</v>
      </c>
    </row>
    <row r="76" spans="1:10" ht="15">
      <c r="A76" s="99">
        <v>75</v>
      </c>
      <c r="B76" s="100" t="s">
        <v>167</v>
      </c>
      <c r="C76" s="58">
        <v>1851</v>
      </c>
      <c r="D76" s="58">
        <v>1871</v>
      </c>
      <c r="E76" s="103">
        <v>1976</v>
      </c>
      <c r="F76" s="84">
        <f t="shared" si="9"/>
        <v>0.0009750383279869061</v>
      </c>
      <c r="G76" s="84">
        <f t="shared" si="10"/>
        <v>0.0675310642895732</v>
      </c>
      <c r="H76" s="59">
        <f t="shared" si="11"/>
        <v>125</v>
      </c>
      <c r="I76" s="106">
        <f t="shared" si="12"/>
        <v>0.0010264495520574154</v>
      </c>
      <c r="J76" s="58">
        <f t="shared" si="13"/>
        <v>105</v>
      </c>
    </row>
    <row r="77" spans="1:10" ht="15">
      <c r="A77" s="99">
        <v>76</v>
      </c>
      <c r="B77" s="100" t="s">
        <v>168</v>
      </c>
      <c r="C77" s="58">
        <v>3212</v>
      </c>
      <c r="D77" s="58">
        <v>3430</v>
      </c>
      <c r="E77" s="103">
        <v>3491</v>
      </c>
      <c r="F77" s="84">
        <f t="shared" si="9"/>
        <v>0.0017226006088068265</v>
      </c>
      <c r="G77" s="84">
        <f t="shared" si="10"/>
        <v>0.08686176836861768</v>
      </c>
      <c r="H77" s="59">
        <f t="shared" si="11"/>
        <v>279</v>
      </c>
      <c r="I77" s="106">
        <f t="shared" si="12"/>
        <v>0.0022910354001921514</v>
      </c>
      <c r="J77" s="58">
        <f t="shared" si="13"/>
        <v>61</v>
      </c>
    </row>
    <row r="78" spans="1:10" ht="15">
      <c r="A78" s="99">
        <v>77</v>
      </c>
      <c r="B78" s="100" t="s">
        <v>169</v>
      </c>
      <c r="C78" s="58">
        <v>6688</v>
      </c>
      <c r="D78" s="58">
        <v>6645</v>
      </c>
      <c r="E78" s="103">
        <v>6947</v>
      </c>
      <c r="F78" s="84">
        <f t="shared" si="9"/>
        <v>0.00342793080188514</v>
      </c>
      <c r="G78" s="84">
        <f t="shared" si="10"/>
        <v>0.03872607655502392</v>
      </c>
      <c r="H78" s="59">
        <f t="shared" si="11"/>
        <v>259</v>
      </c>
      <c r="I78" s="106">
        <f t="shared" si="12"/>
        <v>0.002126803471862965</v>
      </c>
      <c r="J78" s="58">
        <f t="shared" si="13"/>
        <v>302</v>
      </c>
    </row>
    <row r="79" spans="1:10" ht="15">
      <c r="A79" s="99">
        <v>78</v>
      </c>
      <c r="B79" s="100" t="s">
        <v>170</v>
      </c>
      <c r="C79" s="58">
        <v>4549</v>
      </c>
      <c r="D79" s="58">
        <v>4438</v>
      </c>
      <c r="E79" s="103">
        <v>4730</v>
      </c>
      <c r="F79" s="84">
        <f t="shared" si="9"/>
        <v>0.002333973325596187</v>
      </c>
      <c r="G79" s="84">
        <f t="shared" si="10"/>
        <v>0.039788964607606066</v>
      </c>
      <c r="H79" s="59">
        <f t="shared" si="11"/>
        <v>181</v>
      </c>
      <c r="I79" s="106">
        <f t="shared" si="12"/>
        <v>0.0014862989513791376</v>
      </c>
      <c r="J79" s="58">
        <f t="shared" si="13"/>
        <v>292</v>
      </c>
    </row>
    <row r="80" spans="1:10" ht="15">
      <c r="A80" s="99">
        <v>79</v>
      </c>
      <c r="B80" s="100" t="s">
        <v>171</v>
      </c>
      <c r="C80" s="58">
        <v>3244</v>
      </c>
      <c r="D80" s="58">
        <v>3416</v>
      </c>
      <c r="E80" s="103">
        <v>3515</v>
      </c>
      <c r="F80" s="84">
        <f t="shared" si="9"/>
        <v>0.0017344431795920925</v>
      </c>
      <c r="G80" s="84">
        <f t="shared" si="10"/>
        <v>0.08353884093711467</v>
      </c>
      <c r="H80" s="59">
        <f t="shared" si="11"/>
        <v>271</v>
      </c>
      <c r="I80" s="106">
        <f t="shared" si="12"/>
        <v>0.0022253426288604767</v>
      </c>
      <c r="J80" s="58">
        <f t="shared" si="13"/>
        <v>99</v>
      </c>
    </row>
    <row r="81" spans="1:10" ht="15">
      <c r="A81" s="99">
        <v>80</v>
      </c>
      <c r="B81" s="100" t="s">
        <v>172</v>
      </c>
      <c r="C81" s="58">
        <v>10434</v>
      </c>
      <c r="D81" s="58">
        <v>10411</v>
      </c>
      <c r="E81" s="103">
        <v>11044</v>
      </c>
      <c r="F81" s="84">
        <f t="shared" si="9"/>
        <v>0.005449556323019934</v>
      </c>
      <c r="G81" s="84">
        <f t="shared" si="10"/>
        <v>0.05846271803718612</v>
      </c>
      <c r="H81" s="59">
        <f t="shared" si="11"/>
        <v>610</v>
      </c>
      <c r="I81" s="106">
        <f t="shared" si="12"/>
        <v>0.005009073814040188</v>
      </c>
      <c r="J81" s="58">
        <f t="shared" si="13"/>
        <v>633</v>
      </c>
    </row>
    <row r="82" spans="1:10" ht="15" thickBot="1">
      <c r="A82" s="99">
        <v>81</v>
      </c>
      <c r="B82" s="100" t="s">
        <v>173</v>
      </c>
      <c r="C82" s="58">
        <v>8129</v>
      </c>
      <c r="D82" s="58">
        <v>8147</v>
      </c>
      <c r="E82" s="103">
        <v>8801</v>
      </c>
      <c r="F82" s="84">
        <f t="shared" si="9"/>
        <v>0.004342769395046944</v>
      </c>
      <c r="G82" s="84">
        <f t="shared" si="10"/>
        <v>0.08266699471029647</v>
      </c>
      <c r="H82" s="59">
        <f t="shared" si="11"/>
        <v>672</v>
      </c>
      <c r="I82" s="106">
        <f t="shared" si="12"/>
        <v>0.0055181927918606655</v>
      </c>
      <c r="J82" s="58">
        <f t="shared" si="13"/>
        <v>654</v>
      </c>
    </row>
    <row r="83" spans="1:13" s="12" customFormat="1" ht="15" thickBot="1">
      <c r="A83" s="147" t="s">
        <v>174</v>
      </c>
      <c r="B83" s="148"/>
      <c r="C83" s="92">
        <v>1904808</v>
      </c>
      <c r="D83" s="92">
        <v>1949831</v>
      </c>
      <c r="E83" s="107">
        <v>2026587</v>
      </c>
      <c r="F83" s="94">
        <f t="shared" si="9"/>
        <v>1</v>
      </c>
      <c r="G83" s="94">
        <f t="shared" si="10"/>
        <v>0.06393242783524639</v>
      </c>
      <c r="H83" s="93">
        <f t="shared" si="11"/>
        <v>121779</v>
      </c>
      <c r="I83" s="108">
        <f t="shared" si="12"/>
        <v>1</v>
      </c>
      <c r="J83" s="92">
        <f t="shared" si="13"/>
        <v>76756</v>
      </c>
      <c r="L83" s="34"/>
      <c r="M83" s="34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84"/>
  <sheetViews>
    <sheetView workbookViewId="0" topLeftCell="A1">
      <pane ySplit="1" topLeftCell="A74" activePane="bottomLeft" state="frozen"/>
      <selection pane="topLeft" activeCell="W1" sqref="W1"/>
      <selection pane="bottomLeft" activeCell="C85" sqref="C85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5.140625" style="8" customWidth="1"/>
    <col min="11" max="11" width="11.00390625" style="8" bestFit="1" customWidth="1"/>
    <col min="12" max="13" width="9.140625" style="10" customWidth="1"/>
    <col min="14" max="14" width="9.140625" style="8" customWidth="1"/>
    <col min="15" max="15" width="11.00390625" style="8" bestFit="1" customWidth="1"/>
    <col min="16" max="18" width="9.140625" style="8" customWidth="1"/>
    <col min="19" max="19" width="14.00390625" style="8" bestFit="1" customWidth="1"/>
    <col min="20" max="16384" width="9.140625" style="8" customWidth="1"/>
  </cols>
  <sheetData>
    <row r="1" spans="1:11" ht="29.5" thickBot="1">
      <c r="A1" s="4" t="s">
        <v>92</v>
      </c>
      <c r="B1" s="4" t="s">
        <v>175</v>
      </c>
      <c r="C1" s="4">
        <v>41760</v>
      </c>
      <c r="D1" s="4">
        <v>42095</v>
      </c>
      <c r="E1" s="4">
        <v>42125</v>
      </c>
      <c r="F1" s="1" t="s">
        <v>276</v>
      </c>
      <c r="G1" s="1" t="s">
        <v>283</v>
      </c>
      <c r="H1" s="1" t="s">
        <v>284</v>
      </c>
      <c r="I1" s="1" t="s">
        <v>278</v>
      </c>
      <c r="J1" s="40" t="s">
        <v>285</v>
      </c>
      <c r="K1" s="100"/>
    </row>
    <row r="2" spans="1:20" ht="15">
      <c r="A2" s="97">
        <v>1</v>
      </c>
      <c r="B2" s="98" t="s">
        <v>93</v>
      </c>
      <c r="C2" s="81">
        <v>19368</v>
      </c>
      <c r="D2" s="81">
        <v>18536</v>
      </c>
      <c r="E2" s="109">
        <v>18596</v>
      </c>
      <c r="F2" s="83">
        <f>E2/864468</f>
        <v>0.021511496087767274</v>
      </c>
      <c r="G2" s="83">
        <f aca="true" t="shared" si="0" ref="G2:G33">(E2-C2)/C2</f>
        <v>-0.03985956216439488</v>
      </c>
      <c r="H2" s="82">
        <f aca="true" t="shared" si="1" ref="H2:H33">E2-C2</f>
        <v>-772</v>
      </c>
      <c r="I2" s="85">
        <f>H2/$H$83</f>
        <v>0.012225248622284158</v>
      </c>
      <c r="J2" s="81">
        <f aca="true" t="shared" si="2" ref="J2:J33">E2-D2</f>
        <v>60</v>
      </c>
      <c r="L2" s="50"/>
      <c r="M2" s="47"/>
      <c r="N2" s="10"/>
      <c r="O2" s="10"/>
      <c r="P2" s="11"/>
      <c r="S2" s="5"/>
      <c r="T2" s="11"/>
    </row>
    <row r="3" spans="1:20" ht="15">
      <c r="A3" s="99">
        <v>2</v>
      </c>
      <c r="B3" s="100" t="s">
        <v>94</v>
      </c>
      <c r="C3" s="58">
        <v>6475</v>
      </c>
      <c r="D3" s="58">
        <v>6278</v>
      </c>
      <c r="E3" s="110">
        <v>6243</v>
      </c>
      <c r="F3" s="84">
        <f aca="true" t="shared" si="3" ref="F3:F66">E3/864468</f>
        <v>0.007221782645511459</v>
      </c>
      <c r="G3" s="84">
        <f t="shared" si="0"/>
        <v>-0.03583011583011583</v>
      </c>
      <c r="H3" s="59">
        <f t="shared" si="1"/>
        <v>-232</v>
      </c>
      <c r="I3" s="86">
        <f aca="true" t="shared" si="4" ref="I3:I66">H3/$H$83</f>
        <v>0.0036739089123962753</v>
      </c>
      <c r="J3" s="58">
        <f t="shared" si="2"/>
        <v>-35</v>
      </c>
      <c r="L3" s="50"/>
      <c r="M3" s="47"/>
      <c r="N3" s="10"/>
      <c r="O3" s="10"/>
      <c r="P3" s="11"/>
      <c r="S3" s="5"/>
      <c r="T3" s="11"/>
    </row>
    <row r="4" spans="1:20" ht="15">
      <c r="A4" s="99">
        <v>3</v>
      </c>
      <c r="B4" s="100" t="s">
        <v>95</v>
      </c>
      <c r="C4" s="58">
        <v>19846</v>
      </c>
      <c r="D4" s="58">
        <v>18899</v>
      </c>
      <c r="E4" s="110">
        <v>19318</v>
      </c>
      <c r="F4" s="84">
        <f t="shared" si="3"/>
        <v>0.02234669183821726</v>
      </c>
      <c r="G4" s="84">
        <f t="shared" si="0"/>
        <v>-0.026604857401995363</v>
      </c>
      <c r="H4" s="59">
        <f t="shared" si="1"/>
        <v>-528</v>
      </c>
      <c r="I4" s="86">
        <f t="shared" si="4"/>
        <v>0.00836130993855704</v>
      </c>
      <c r="J4" s="58">
        <f t="shared" si="2"/>
        <v>419</v>
      </c>
      <c r="L4" s="50"/>
      <c r="M4" s="47"/>
      <c r="N4" s="10"/>
      <c r="O4" s="10"/>
      <c r="P4" s="11"/>
      <c r="S4" s="5"/>
      <c r="T4" s="11"/>
    </row>
    <row r="5" spans="1:20" ht="15">
      <c r="A5" s="99">
        <v>4</v>
      </c>
      <c r="B5" s="100" t="s">
        <v>96</v>
      </c>
      <c r="C5" s="58">
        <v>3845</v>
      </c>
      <c r="D5" s="58">
        <v>3786</v>
      </c>
      <c r="E5" s="110">
        <v>3786</v>
      </c>
      <c r="F5" s="84">
        <f t="shared" si="3"/>
        <v>0.004379572176182346</v>
      </c>
      <c r="G5" s="84">
        <f t="shared" si="0"/>
        <v>-0.015344603381014304</v>
      </c>
      <c r="H5" s="59">
        <f t="shared" si="1"/>
        <v>-59</v>
      </c>
      <c r="I5" s="86">
        <f t="shared" si="4"/>
        <v>0.000934313042376639</v>
      </c>
      <c r="J5" s="58">
        <f t="shared" si="2"/>
        <v>0</v>
      </c>
      <c r="L5" s="50"/>
      <c r="M5" s="47"/>
      <c r="N5" s="10"/>
      <c r="O5" s="10"/>
      <c r="P5" s="11"/>
      <c r="S5" s="5"/>
      <c r="T5" s="11"/>
    </row>
    <row r="6" spans="1:20" ht="15">
      <c r="A6" s="99">
        <v>5</v>
      </c>
      <c r="B6" s="100" t="s">
        <v>97</v>
      </c>
      <c r="C6" s="58">
        <v>6382</v>
      </c>
      <c r="D6" s="58">
        <v>5908</v>
      </c>
      <c r="E6" s="110">
        <v>5890</v>
      </c>
      <c r="F6" s="84">
        <f t="shared" si="3"/>
        <v>0.0068134390168288475</v>
      </c>
      <c r="G6" s="84">
        <f t="shared" si="0"/>
        <v>-0.0770918207458477</v>
      </c>
      <c r="H6" s="59">
        <f t="shared" si="1"/>
        <v>-492</v>
      </c>
      <c r="I6" s="86">
        <f t="shared" si="4"/>
        <v>0.007791220624564515</v>
      </c>
      <c r="J6" s="58">
        <f t="shared" si="2"/>
        <v>-18</v>
      </c>
      <c r="L6" s="50"/>
      <c r="M6" s="47"/>
      <c r="N6" s="10"/>
      <c r="O6" s="10"/>
      <c r="P6" s="11"/>
      <c r="S6" s="5"/>
      <c r="T6" s="11"/>
    </row>
    <row r="7" spans="1:20" ht="15">
      <c r="A7" s="99">
        <v>6</v>
      </c>
      <c r="B7" s="100" t="s">
        <v>98</v>
      </c>
      <c r="C7" s="58">
        <v>19911</v>
      </c>
      <c r="D7" s="58">
        <v>17237</v>
      </c>
      <c r="E7" s="110">
        <v>17566</v>
      </c>
      <c r="F7" s="84">
        <f t="shared" si="3"/>
        <v>0.020320011845435575</v>
      </c>
      <c r="G7" s="84">
        <f t="shared" si="0"/>
        <v>-0.11777409472151072</v>
      </c>
      <c r="H7" s="59">
        <f t="shared" si="1"/>
        <v>-2345</v>
      </c>
      <c r="I7" s="86">
        <f t="shared" si="4"/>
        <v>0.03713498448090201</v>
      </c>
      <c r="J7" s="58">
        <f t="shared" si="2"/>
        <v>329</v>
      </c>
      <c r="L7" s="50"/>
      <c r="M7" s="47"/>
      <c r="N7" s="10"/>
      <c r="O7" s="10"/>
      <c r="P7" s="11"/>
      <c r="S7" s="5"/>
      <c r="T7" s="11"/>
    </row>
    <row r="8" spans="1:20" ht="15">
      <c r="A8" s="99">
        <v>7</v>
      </c>
      <c r="B8" s="100" t="s">
        <v>99</v>
      </c>
      <c r="C8" s="58">
        <v>44024</v>
      </c>
      <c r="D8" s="58">
        <v>42441</v>
      </c>
      <c r="E8" s="110">
        <v>43215</v>
      </c>
      <c r="F8" s="84">
        <f t="shared" si="3"/>
        <v>0.0499902830411305</v>
      </c>
      <c r="G8" s="84">
        <f t="shared" si="0"/>
        <v>-0.01837634017808468</v>
      </c>
      <c r="H8" s="59">
        <f t="shared" si="1"/>
        <v>-809</v>
      </c>
      <c r="I8" s="86">
        <f t="shared" si="4"/>
        <v>0.012811173750554253</v>
      </c>
      <c r="J8" s="58">
        <f t="shared" si="2"/>
        <v>774</v>
      </c>
      <c r="L8" s="50"/>
      <c r="M8" s="47"/>
      <c r="N8" s="10"/>
      <c r="O8" s="10"/>
      <c r="P8" s="11"/>
      <c r="S8" s="5"/>
      <c r="T8" s="11"/>
    </row>
    <row r="9" spans="1:20" ht="15">
      <c r="A9" s="99">
        <v>8</v>
      </c>
      <c r="B9" s="100" t="s">
        <v>100</v>
      </c>
      <c r="C9" s="58">
        <v>1829</v>
      </c>
      <c r="D9" s="58">
        <v>1614</v>
      </c>
      <c r="E9" s="110">
        <v>1630</v>
      </c>
      <c r="F9" s="84">
        <f t="shared" si="3"/>
        <v>0.00188555273301036</v>
      </c>
      <c r="G9" s="84">
        <f t="shared" si="0"/>
        <v>-0.10880262438490979</v>
      </c>
      <c r="H9" s="59">
        <f t="shared" si="1"/>
        <v>-199</v>
      </c>
      <c r="I9" s="86">
        <f t="shared" si="4"/>
        <v>0.00315132704123646</v>
      </c>
      <c r="J9" s="58">
        <f t="shared" si="2"/>
        <v>16</v>
      </c>
      <c r="L9" s="50"/>
      <c r="M9" s="47"/>
      <c r="N9" s="10"/>
      <c r="O9" s="10"/>
      <c r="P9" s="11"/>
      <c r="S9" s="5"/>
      <c r="T9" s="11"/>
    </row>
    <row r="10" spans="1:20" ht="15">
      <c r="A10" s="99">
        <v>9</v>
      </c>
      <c r="B10" s="100" t="s">
        <v>101</v>
      </c>
      <c r="C10" s="58">
        <v>26159</v>
      </c>
      <c r="D10" s="58">
        <v>23411</v>
      </c>
      <c r="E10" s="110">
        <v>23930</v>
      </c>
      <c r="F10" s="84">
        <f t="shared" si="3"/>
        <v>0.027681764969900564</v>
      </c>
      <c r="G10" s="84">
        <f t="shared" si="0"/>
        <v>-0.08520967926908521</v>
      </c>
      <c r="H10" s="59">
        <f t="shared" si="1"/>
        <v>-2229</v>
      </c>
      <c r="I10" s="86">
        <f t="shared" si="4"/>
        <v>0.03529803002470387</v>
      </c>
      <c r="J10" s="58">
        <f t="shared" si="2"/>
        <v>519</v>
      </c>
      <c r="L10" s="50"/>
      <c r="M10" s="47"/>
      <c r="N10" s="10"/>
      <c r="O10" s="10"/>
      <c r="P10" s="11"/>
      <c r="S10" s="5"/>
      <c r="T10" s="11"/>
    </row>
    <row r="11" spans="1:20" ht="15">
      <c r="A11" s="99">
        <v>10</v>
      </c>
      <c r="B11" s="100" t="s">
        <v>102</v>
      </c>
      <c r="C11" s="58">
        <v>29293</v>
      </c>
      <c r="D11" s="58">
        <v>27624</v>
      </c>
      <c r="E11" s="110">
        <v>27881</v>
      </c>
      <c r="F11" s="84">
        <f t="shared" si="3"/>
        <v>0.03225220598101954</v>
      </c>
      <c r="G11" s="84">
        <f t="shared" si="0"/>
        <v>-0.048202642269484175</v>
      </c>
      <c r="H11" s="59">
        <f t="shared" si="1"/>
        <v>-1412</v>
      </c>
      <c r="I11" s="86">
        <f t="shared" si="4"/>
        <v>0.022360169759929056</v>
      </c>
      <c r="J11" s="58">
        <f t="shared" si="2"/>
        <v>257</v>
      </c>
      <c r="L11" s="50"/>
      <c r="M11" s="47"/>
      <c r="N11" s="10"/>
      <c r="O11" s="10"/>
      <c r="P11" s="11"/>
      <c r="S11" s="5"/>
      <c r="T11" s="11"/>
    </row>
    <row r="12" spans="1:20" ht="15">
      <c r="A12" s="99">
        <v>11</v>
      </c>
      <c r="B12" s="100" t="s">
        <v>103</v>
      </c>
      <c r="C12" s="58">
        <v>2422</v>
      </c>
      <c r="D12" s="58">
        <v>2282</v>
      </c>
      <c r="E12" s="110">
        <v>2321</v>
      </c>
      <c r="F12" s="84">
        <f t="shared" si="3"/>
        <v>0.002684888278108617</v>
      </c>
      <c r="G12" s="84">
        <f t="shared" si="0"/>
        <v>-0.04170107349298101</v>
      </c>
      <c r="H12" s="59">
        <f t="shared" si="1"/>
        <v>-101</v>
      </c>
      <c r="I12" s="86">
        <f t="shared" si="4"/>
        <v>0.0015994172420345854</v>
      </c>
      <c r="J12" s="58">
        <f t="shared" si="2"/>
        <v>39</v>
      </c>
      <c r="L12" s="50"/>
      <c r="M12" s="47"/>
      <c r="N12" s="10"/>
      <c r="O12" s="10"/>
      <c r="P12" s="11"/>
      <c r="S12" s="5"/>
      <c r="T12" s="11"/>
    </row>
    <row r="13" spans="1:20" ht="15">
      <c r="A13" s="99">
        <v>12</v>
      </c>
      <c r="B13" s="100" t="s">
        <v>104</v>
      </c>
      <c r="C13" s="58">
        <v>1164</v>
      </c>
      <c r="D13" s="58">
        <v>1042</v>
      </c>
      <c r="E13" s="110">
        <v>1031</v>
      </c>
      <c r="F13" s="84">
        <f t="shared" si="3"/>
        <v>0.0011926410231494977</v>
      </c>
      <c r="G13" s="84">
        <f t="shared" si="0"/>
        <v>-0.11426116838487972</v>
      </c>
      <c r="H13" s="59">
        <f t="shared" si="1"/>
        <v>-133</v>
      </c>
      <c r="I13" s="86">
        <f t="shared" si="4"/>
        <v>0.0021061632989168304</v>
      </c>
      <c r="J13" s="58">
        <f t="shared" si="2"/>
        <v>-11</v>
      </c>
      <c r="L13" s="50"/>
      <c r="M13" s="47"/>
      <c r="N13" s="10"/>
      <c r="O13" s="10"/>
      <c r="P13" s="11"/>
      <c r="S13" s="5"/>
      <c r="T13" s="11"/>
    </row>
    <row r="14" spans="1:20" ht="15">
      <c r="A14" s="99">
        <v>13</v>
      </c>
      <c r="B14" s="100" t="s">
        <v>105</v>
      </c>
      <c r="C14" s="58">
        <v>4669</v>
      </c>
      <c r="D14" s="58">
        <v>3314</v>
      </c>
      <c r="E14" s="110">
        <v>3321</v>
      </c>
      <c r="F14" s="84">
        <f t="shared" si="3"/>
        <v>0.003841669095906384</v>
      </c>
      <c r="G14" s="84">
        <f t="shared" si="0"/>
        <v>-0.2887127864639109</v>
      </c>
      <c r="H14" s="59">
        <f t="shared" si="1"/>
        <v>-1348</v>
      </c>
      <c r="I14" s="86">
        <f t="shared" si="4"/>
        <v>0.021346677646164564</v>
      </c>
      <c r="J14" s="58">
        <f t="shared" si="2"/>
        <v>7</v>
      </c>
      <c r="L14" s="50"/>
      <c r="M14" s="47"/>
      <c r="N14" s="10"/>
      <c r="O14" s="10"/>
      <c r="P14" s="11"/>
      <c r="S14" s="5"/>
      <c r="T14" s="11"/>
    </row>
    <row r="15" spans="1:20" ht="15">
      <c r="A15" s="99">
        <v>14</v>
      </c>
      <c r="B15" s="100" t="s">
        <v>106</v>
      </c>
      <c r="C15" s="58">
        <v>4624</v>
      </c>
      <c r="D15" s="58">
        <v>4238</v>
      </c>
      <c r="E15" s="110">
        <v>4265</v>
      </c>
      <c r="F15" s="84">
        <f t="shared" si="3"/>
        <v>0.004933670187907476</v>
      </c>
      <c r="G15" s="84">
        <f t="shared" si="0"/>
        <v>-0.07763840830449827</v>
      </c>
      <c r="H15" s="59">
        <f t="shared" si="1"/>
        <v>-359</v>
      </c>
      <c r="I15" s="86">
        <f t="shared" si="4"/>
        <v>0.0056850573256476845</v>
      </c>
      <c r="J15" s="58">
        <f t="shared" si="2"/>
        <v>27</v>
      </c>
      <c r="L15" s="50"/>
      <c r="M15" s="47"/>
      <c r="N15" s="10"/>
      <c r="O15" s="10"/>
      <c r="P15" s="11"/>
      <c r="S15" s="5"/>
      <c r="T15" s="11"/>
    </row>
    <row r="16" spans="1:20" ht="15">
      <c r="A16" s="99">
        <v>15</v>
      </c>
      <c r="B16" s="100" t="s">
        <v>107</v>
      </c>
      <c r="C16" s="58">
        <v>8580</v>
      </c>
      <c r="D16" s="58">
        <v>8032</v>
      </c>
      <c r="E16" s="110">
        <v>8095</v>
      </c>
      <c r="F16" s="84">
        <f t="shared" si="3"/>
        <v>0.009364140720072923</v>
      </c>
      <c r="G16" s="84">
        <f t="shared" si="0"/>
        <v>-0.05652680652680653</v>
      </c>
      <c r="H16" s="59">
        <f t="shared" si="1"/>
        <v>-485</v>
      </c>
      <c r="I16" s="86">
        <f t="shared" si="4"/>
        <v>0.007680369924621524</v>
      </c>
      <c r="J16" s="58">
        <f t="shared" si="2"/>
        <v>63</v>
      </c>
      <c r="L16" s="50"/>
      <c r="M16" s="47"/>
      <c r="N16" s="10"/>
      <c r="O16" s="10"/>
      <c r="P16" s="11"/>
      <c r="S16" s="5"/>
      <c r="T16" s="11"/>
    </row>
    <row r="17" spans="1:10" ht="15">
      <c r="A17" s="99">
        <v>16</v>
      </c>
      <c r="B17" s="100" t="s">
        <v>108</v>
      </c>
      <c r="C17" s="58">
        <v>23542</v>
      </c>
      <c r="D17" s="58">
        <v>20989</v>
      </c>
      <c r="E17" s="110">
        <v>21453</v>
      </c>
      <c r="F17" s="84">
        <f t="shared" si="3"/>
        <v>0.024816418884215496</v>
      </c>
      <c r="G17" s="84">
        <f t="shared" si="0"/>
        <v>-0.08873502676068304</v>
      </c>
      <c r="H17" s="59">
        <f t="shared" si="1"/>
        <v>-2089</v>
      </c>
      <c r="I17" s="86">
        <f t="shared" si="4"/>
        <v>0.03308101602584405</v>
      </c>
      <c r="J17" s="58">
        <f t="shared" si="2"/>
        <v>464</v>
      </c>
    </row>
    <row r="18" spans="1:10" ht="15">
      <c r="A18" s="99">
        <v>17</v>
      </c>
      <c r="B18" s="100" t="s">
        <v>109</v>
      </c>
      <c r="C18" s="58">
        <v>14019</v>
      </c>
      <c r="D18" s="58">
        <v>12379</v>
      </c>
      <c r="E18" s="110">
        <v>12504</v>
      </c>
      <c r="F18" s="84">
        <f t="shared" si="3"/>
        <v>0.014464387345743278</v>
      </c>
      <c r="G18" s="84">
        <f t="shared" si="0"/>
        <v>-0.10806762251230473</v>
      </c>
      <c r="H18" s="59">
        <f t="shared" si="1"/>
        <v>-1515</v>
      </c>
      <c r="I18" s="86">
        <f t="shared" si="4"/>
        <v>0.02399125863051878</v>
      </c>
      <c r="J18" s="58">
        <f t="shared" si="2"/>
        <v>125</v>
      </c>
    </row>
    <row r="19" spans="1:10" ht="15">
      <c r="A19" s="99">
        <v>18</v>
      </c>
      <c r="B19" s="100" t="s">
        <v>110</v>
      </c>
      <c r="C19" s="58">
        <v>4938</v>
      </c>
      <c r="D19" s="58">
        <v>4597</v>
      </c>
      <c r="E19" s="110">
        <v>4620</v>
      </c>
      <c r="F19" s="84">
        <f t="shared" si="3"/>
        <v>0.005344327378225684</v>
      </c>
      <c r="G19" s="84">
        <f t="shared" si="0"/>
        <v>-0.06439854191980558</v>
      </c>
      <c r="H19" s="59">
        <f t="shared" si="1"/>
        <v>-318</v>
      </c>
      <c r="I19" s="86">
        <f t="shared" si="4"/>
        <v>0.005035788940267309</v>
      </c>
      <c r="J19" s="58">
        <f t="shared" si="2"/>
        <v>23</v>
      </c>
    </row>
    <row r="20" spans="1:11" ht="15">
      <c r="A20" s="99">
        <v>19</v>
      </c>
      <c r="B20" s="100" t="s">
        <v>111</v>
      </c>
      <c r="C20" s="58">
        <v>10412</v>
      </c>
      <c r="D20" s="58">
        <v>8951</v>
      </c>
      <c r="E20" s="110">
        <v>9005</v>
      </c>
      <c r="F20" s="84">
        <f t="shared" si="3"/>
        <v>0.010416811264268891</v>
      </c>
      <c r="G20" s="84">
        <f t="shared" si="0"/>
        <v>-0.1351325393776412</v>
      </c>
      <c r="H20" s="59">
        <f t="shared" si="1"/>
        <v>-1407</v>
      </c>
      <c r="I20" s="86">
        <f t="shared" si="4"/>
        <v>0.022280990688541204</v>
      </c>
      <c r="J20" s="58">
        <f t="shared" si="2"/>
        <v>54</v>
      </c>
      <c r="K20" s="5"/>
    </row>
    <row r="21" spans="1:11" ht="15">
      <c r="A21" s="99">
        <v>20</v>
      </c>
      <c r="B21" s="100" t="s">
        <v>112</v>
      </c>
      <c r="C21" s="58">
        <v>20035</v>
      </c>
      <c r="D21" s="58">
        <v>18350</v>
      </c>
      <c r="E21" s="110">
        <v>18518</v>
      </c>
      <c r="F21" s="84">
        <f t="shared" si="3"/>
        <v>0.021421267183979048</v>
      </c>
      <c r="G21" s="84">
        <f t="shared" si="0"/>
        <v>-0.07571749438482656</v>
      </c>
      <c r="H21" s="59">
        <f t="shared" si="1"/>
        <v>-1517</v>
      </c>
      <c r="I21" s="86">
        <f t="shared" si="4"/>
        <v>0.02402293025907392</v>
      </c>
      <c r="J21" s="58">
        <f t="shared" si="2"/>
        <v>168</v>
      </c>
      <c r="K21" s="5"/>
    </row>
    <row r="22" spans="1:11" ht="15">
      <c r="A22" s="99">
        <v>21</v>
      </c>
      <c r="B22" s="100" t="s">
        <v>113</v>
      </c>
      <c r="C22" s="58">
        <v>6981</v>
      </c>
      <c r="D22" s="58">
        <v>7760</v>
      </c>
      <c r="E22" s="110">
        <v>7829</v>
      </c>
      <c r="F22" s="84">
        <f t="shared" si="3"/>
        <v>0.009056437022538718</v>
      </c>
      <c r="G22" s="84">
        <f t="shared" si="0"/>
        <v>0.12147256839994271</v>
      </c>
      <c r="H22" s="59">
        <f t="shared" si="1"/>
        <v>848</v>
      </c>
      <c r="I22" s="86">
        <f t="shared" si="4"/>
        <v>-0.013428770507379489</v>
      </c>
      <c r="J22" s="58">
        <f t="shared" si="2"/>
        <v>69</v>
      </c>
      <c r="K22" s="5"/>
    </row>
    <row r="23" spans="1:11" ht="15">
      <c r="A23" s="99">
        <v>22</v>
      </c>
      <c r="B23" s="100" t="s">
        <v>114</v>
      </c>
      <c r="C23" s="58">
        <v>11516</v>
      </c>
      <c r="D23" s="58">
        <v>10204</v>
      </c>
      <c r="E23" s="110">
        <v>10378</v>
      </c>
      <c r="F23" s="84">
        <f t="shared" si="3"/>
        <v>0.012005071327105226</v>
      </c>
      <c r="G23" s="84">
        <f t="shared" si="0"/>
        <v>-0.09881903438693991</v>
      </c>
      <c r="H23" s="59">
        <f t="shared" si="1"/>
        <v>-1138</v>
      </c>
      <c r="I23" s="86">
        <f t="shared" si="4"/>
        <v>0.018021156647874834</v>
      </c>
      <c r="J23" s="58">
        <f t="shared" si="2"/>
        <v>174</v>
      </c>
      <c r="K23" s="5"/>
    </row>
    <row r="24" spans="1:11" ht="15">
      <c r="A24" s="99">
        <v>23</v>
      </c>
      <c r="B24" s="100" t="s">
        <v>115</v>
      </c>
      <c r="C24" s="58">
        <v>7062</v>
      </c>
      <c r="D24" s="58">
        <v>6628</v>
      </c>
      <c r="E24" s="110">
        <v>6726</v>
      </c>
      <c r="F24" s="84">
        <f t="shared" si="3"/>
        <v>0.007780507780507781</v>
      </c>
      <c r="G24" s="84">
        <f t="shared" si="0"/>
        <v>-0.0475785896346644</v>
      </c>
      <c r="H24" s="59">
        <f t="shared" si="1"/>
        <v>-336</v>
      </c>
      <c r="I24" s="86">
        <f t="shared" si="4"/>
        <v>0.005320833597263572</v>
      </c>
      <c r="J24" s="58">
        <f t="shared" si="2"/>
        <v>98</v>
      </c>
      <c r="K24" s="5"/>
    </row>
    <row r="25" spans="1:11" ht="15">
      <c r="A25" s="99">
        <v>24</v>
      </c>
      <c r="B25" s="100" t="s">
        <v>116</v>
      </c>
      <c r="C25" s="58">
        <v>5151</v>
      </c>
      <c r="D25" s="58">
        <v>4824</v>
      </c>
      <c r="E25" s="110">
        <v>4785</v>
      </c>
      <c r="F25" s="84">
        <f t="shared" si="3"/>
        <v>0.005535196213162315</v>
      </c>
      <c r="G25" s="84">
        <f t="shared" si="0"/>
        <v>-0.07105416423995341</v>
      </c>
      <c r="H25" s="59">
        <f t="shared" si="1"/>
        <v>-366</v>
      </c>
      <c r="I25" s="86">
        <f t="shared" si="4"/>
        <v>0.005795908025590676</v>
      </c>
      <c r="J25" s="58">
        <f t="shared" si="2"/>
        <v>-39</v>
      </c>
      <c r="K25" s="5"/>
    </row>
    <row r="26" spans="1:11" ht="15">
      <c r="A26" s="99">
        <v>25</v>
      </c>
      <c r="B26" s="100" t="s">
        <v>117</v>
      </c>
      <c r="C26" s="58">
        <v>10083</v>
      </c>
      <c r="D26" s="58">
        <v>8124</v>
      </c>
      <c r="E26" s="110">
        <v>8147</v>
      </c>
      <c r="F26" s="84">
        <f t="shared" si="3"/>
        <v>0.009424293322598407</v>
      </c>
      <c r="G26" s="84">
        <f t="shared" si="0"/>
        <v>-0.19200634731726668</v>
      </c>
      <c r="H26" s="59">
        <f t="shared" si="1"/>
        <v>-1936</v>
      </c>
      <c r="I26" s="86">
        <f t="shared" si="4"/>
        <v>0.030658136441375817</v>
      </c>
      <c r="J26" s="58">
        <f t="shared" si="2"/>
        <v>23</v>
      </c>
      <c r="K26" s="5"/>
    </row>
    <row r="27" spans="1:11" ht="15">
      <c r="A27" s="99">
        <v>26</v>
      </c>
      <c r="B27" s="100" t="s">
        <v>118</v>
      </c>
      <c r="C27" s="58">
        <v>7301</v>
      </c>
      <c r="D27" s="58">
        <v>7193</v>
      </c>
      <c r="E27" s="110">
        <v>7313</v>
      </c>
      <c r="F27" s="84">
        <f t="shared" si="3"/>
        <v>0.00845953812055507</v>
      </c>
      <c r="G27" s="84">
        <f t="shared" si="0"/>
        <v>0.0016436104643199562</v>
      </c>
      <c r="H27" s="59">
        <f t="shared" si="1"/>
        <v>12</v>
      </c>
      <c r="I27" s="86">
        <f t="shared" si="4"/>
        <v>-0.00019002977133084184</v>
      </c>
      <c r="J27" s="58">
        <f t="shared" si="2"/>
        <v>120</v>
      </c>
      <c r="K27" s="5"/>
    </row>
    <row r="28" spans="1:11" ht="15">
      <c r="A28" s="99">
        <v>27</v>
      </c>
      <c r="B28" s="100" t="s">
        <v>119</v>
      </c>
      <c r="C28" s="58">
        <v>18025</v>
      </c>
      <c r="D28" s="58">
        <v>17457</v>
      </c>
      <c r="E28" s="110">
        <v>17531</v>
      </c>
      <c r="F28" s="84">
        <f t="shared" si="3"/>
        <v>0.020279524516812652</v>
      </c>
      <c r="G28" s="84">
        <f t="shared" si="0"/>
        <v>-0.02740638002773925</v>
      </c>
      <c r="H28" s="59">
        <f t="shared" si="1"/>
        <v>-494</v>
      </c>
      <c r="I28" s="86">
        <f t="shared" si="4"/>
        <v>0.007822892253119655</v>
      </c>
      <c r="J28" s="58">
        <f t="shared" si="2"/>
        <v>74</v>
      </c>
      <c r="K28" s="5"/>
    </row>
    <row r="29" spans="1:11" ht="15">
      <c r="A29" s="99">
        <v>28</v>
      </c>
      <c r="B29" s="100" t="s">
        <v>120</v>
      </c>
      <c r="C29" s="58">
        <v>10305</v>
      </c>
      <c r="D29" s="58">
        <v>8984</v>
      </c>
      <c r="E29" s="110">
        <v>9004</v>
      </c>
      <c r="F29" s="84">
        <f t="shared" si="3"/>
        <v>0.010415654483451093</v>
      </c>
      <c r="G29" s="84">
        <f t="shared" si="0"/>
        <v>-0.1262493934983018</v>
      </c>
      <c r="H29" s="59">
        <f t="shared" si="1"/>
        <v>-1301</v>
      </c>
      <c r="I29" s="86">
        <f t="shared" si="4"/>
        <v>0.02060239437511877</v>
      </c>
      <c r="J29" s="58">
        <f t="shared" si="2"/>
        <v>20</v>
      </c>
      <c r="K29" s="5"/>
    </row>
    <row r="30" spans="1:11" ht="15">
      <c r="A30" s="99">
        <v>29</v>
      </c>
      <c r="B30" s="100" t="s">
        <v>121</v>
      </c>
      <c r="C30" s="58">
        <v>3205</v>
      </c>
      <c r="D30" s="58">
        <v>2978</v>
      </c>
      <c r="E30" s="110">
        <v>2932</v>
      </c>
      <c r="F30" s="84">
        <f t="shared" si="3"/>
        <v>0.003391681357783053</v>
      </c>
      <c r="G30" s="84">
        <f t="shared" si="0"/>
        <v>-0.08517940717628705</v>
      </c>
      <c r="H30" s="59">
        <f t="shared" si="1"/>
        <v>-273</v>
      </c>
      <c r="I30" s="86">
        <f t="shared" si="4"/>
        <v>0.0043231772977766515</v>
      </c>
      <c r="J30" s="58">
        <f t="shared" si="2"/>
        <v>-46</v>
      </c>
      <c r="K30" s="5"/>
    </row>
    <row r="31" spans="1:11" ht="15">
      <c r="A31" s="99">
        <v>30</v>
      </c>
      <c r="B31" s="100" t="s">
        <v>122</v>
      </c>
      <c r="C31" s="58">
        <v>857</v>
      </c>
      <c r="D31" s="58">
        <v>1759</v>
      </c>
      <c r="E31" s="110">
        <v>2171</v>
      </c>
      <c r="F31" s="84">
        <f t="shared" si="3"/>
        <v>0.002511371155438952</v>
      </c>
      <c r="G31" s="84">
        <f t="shared" si="0"/>
        <v>1.5332555425904317</v>
      </c>
      <c r="H31" s="59">
        <f t="shared" si="1"/>
        <v>1314</v>
      </c>
      <c r="I31" s="86">
        <f t="shared" si="4"/>
        <v>-0.02080825996072718</v>
      </c>
      <c r="J31" s="58">
        <f t="shared" si="2"/>
        <v>412</v>
      </c>
      <c r="K31" s="5"/>
    </row>
    <row r="32" spans="1:11" ht="15">
      <c r="A32" s="99">
        <v>31</v>
      </c>
      <c r="B32" s="100" t="s">
        <v>123</v>
      </c>
      <c r="C32" s="58">
        <v>27443</v>
      </c>
      <c r="D32" s="58">
        <v>25153</v>
      </c>
      <c r="E32" s="110">
        <v>25089</v>
      </c>
      <c r="F32" s="84">
        <f t="shared" si="3"/>
        <v>0.029022473937728176</v>
      </c>
      <c r="G32" s="84">
        <f t="shared" si="0"/>
        <v>-0.08577779397296215</v>
      </c>
      <c r="H32" s="59">
        <f t="shared" si="1"/>
        <v>-2354</v>
      </c>
      <c r="I32" s="86">
        <f t="shared" si="4"/>
        <v>0.03727750680940014</v>
      </c>
      <c r="J32" s="58">
        <f t="shared" si="2"/>
        <v>-64</v>
      </c>
      <c r="K32" s="5"/>
    </row>
    <row r="33" spans="1:12" ht="15">
      <c r="A33" s="99">
        <v>32</v>
      </c>
      <c r="B33" s="100" t="s">
        <v>124</v>
      </c>
      <c r="C33" s="58">
        <v>7352</v>
      </c>
      <c r="D33" s="58">
        <v>6741</v>
      </c>
      <c r="E33" s="110">
        <v>6856</v>
      </c>
      <c r="F33" s="84">
        <f t="shared" si="3"/>
        <v>0.00793088928682149</v>
      </c>
      <c r="G33" s="84">
        <f t="shared" si="0"/>
        <v>-0.06746463547334058</v>
      </c>
      <c r="H33" s="59">
        <f t="shared" si="1"/>
        <v>-496</v>
      </c>
      <c r="I33" s="86">
        <f t="shared" si="4"/>
        <v>0.007854563881674796</v>
      </c>
      <c r="J33" s="58">
        <f t="shared" si="2"/>
        <v>115</v>
      </c>
      <c r="K33" s="5"/>
      <c r="L33" s="11"/>
    </row>
    <row r="34" spans="1:12" ht="15">
      <c r="A34" s="99">
        <v>33</v>
      </c>
      <c r="B34" s="100" t="s">
        <v>125</v>
      </c>
      <c r="C34" s="58">
        <v>42709</v>
      </c>
      <c r="D34" s="58">
        <v>34586</v>
      </c>
      <c r="E34" s="110">
        <v>34845</v>
      </c>
      <c r="F34" s="84">
        <f t="shared" si="3"/>
        <v>0.04030802759616319</v>
      </c>
      <c r="G34" s="84">
        <f aca="true" t="shared" si="5" ref="G34:G65">(E34-C34)/C34</f>
        <v>-0.18412980870542509</v>
      </c>
      <c r="H34" s="59">
        <f aca="true" t="shared" si="6" ref="H34:H65">E34-C34</f>
        <v>-7864</v>
      </c>
      <c r="I34" s="86">
        <f t="shared" si="4"/>
        <v>0.12453284347881168</v>
      </c>
      <c r="J34" s="58">
        <f aca="true" t="shared" si="7" ref="J34:J66">E34-D34</f>
        <v>259</v>
      </c>
      <c r="K34" s="5"/>
      <c r="L34" s="11"/>
    </row>
    <row r="35" spans="1:10" ht="15">
      <c r="A35" s="99">
        <v>34</v>
      </c>
      <c r="B35" s="100" t="s">
        <v>126</v>
      </c>
      <c r="C35" s="58">
        <v>6771</v>
      </c>
      <c r="D35" s="58">
        <v>6202</v>
      </c>
      <c r="E35" s="110">
        <v>6240</v>
      </c>
      <c r="F35" s="84">
        <f t="shared" si="3"/>
        <v>0.007218312303058066</v>
      </c>
      <c r="G35" s="84">
        <f t="shared" si="5"/>
        <v>-0.07842268498006202</v>
      </c>
      <c r="H35" s="59">
        <f t="shared" si="6"/>
        <v>-531</v>
      </c>
      <c r="I35" s="86">
        <f t="shared" si="4"/>
        <v>0.00840881738138975</v>
      </c>
      <c r="J35" s="58">
        <f t="shared" si="7"/>
        <v>38</v>
      </c>
    </row>
    <row r="36" spans="1:10" ht="15.75" customHeight="1">
      <c r="A36" s="99">
        <v>35</v>
      </c>
      <c r="B36" s="100" t="s">
        <v>127</v>
      </c>
      <c r="C36" s="58">
        <v>30288</v>
      </c>
      <c r="D36" s="58">
        <v>29134</v>
      </c>
      <c r="E36" s="110">
        <v>29431</v>
      </c>
      <c r="F36" s="84">
        <f t="shared" si="3"/>
        <v>0.034045216248606076</v>
      </c>
      <c r="G36" s="84">
        <f t="shared" si="5"/>
        <v>-0.028295034337031167</v>
      </c>
      <c r="H36" s="59">
        <f t="shared" si="6"/>
        <v>-857</v>
      </c>
      <c r="I36" s="86">
        <f t="shared" si="4"/>
        <v>0.013571292835877621</v>
      </c>
      <c r="J36" s="58">
        <f t="shared" si="7"/>
        <v>297</v>
      </c>
    </row>
    <row r="37" spans="1:10" ht="15">
      <c r="A37" s="99">
        <v>36</v>
      </c>
      <c r="B37" s="100" t="s">
        <v>128</v>
      </c>
      <c r="C37" s="58">
        <v>5025</v>
      </c>
      <c r="D37" s="58">
        <v>4846</v>
      </c>
      <c r="E37" s="110">
        <v>4880</v>
      </c>
      <c r="F37" s="84">
        <f t="shared" si="3"/>
        <v>0.005645090390853103</v>
      </c>
      <c r="G37" s="84">
        <f t="shared" si="5"/>
        <v>-0.028855721393034824</v>
      </c>
      <c r="H37" s="59">
        <f t="shared" si="6"/>
        <v>-145</v>
      </c>
      <c r="I37" s="86">
        <f t="shared" si="4"/>
        <v>0.002296193070247672</v>
      </c>
      <c r="J37" s="58">
        <f t="shared" si="7"/>
        <v>34</v>
      </c>
    </row>
    <row r="38" spans="1:10" ht="15">
      <c r="A38" s="99">
        <v>37</v>
      </c>
      <c r="B38" s="100" t="s">
        <v>129</v>
      </c>
      <c r="C38" s="58">
        <v>11061</v>
      </c>
      <c r="D38" s="58">
        <v>9940</v>
      </c>
      <c r="E38" s="110">
        <v>10342</v>
      </c>
      <c r="F38" s="84">
        <f t="shared" si="3"/>
        <v>0.011963427217664507</v>
      </c>
      <c r="G38" s="84">
        <f t="shared" si="5"/>
        <v>-0.06500316427086159</v>
      </c>
      <c r="H38" s="59">
        <f t="shared" si="6"/>
        <v>-719</v>
      </c>
      <c r="I38" s="86">
        <f t="shared" si="4"/>
        <v>0.01138595046557294</v>
      </c>
      <c r="J38" s="58">
        <f t="shared" si="7"/>
        <v>402</v>
      </c>
    </row>
    <row r="39" spans="1:10" ht="15">
      <c r="A39" s="99">
        <v>38</v>
      </c>
      <c r="B39" s="100" t="s">
        <v>130</v>
      </c>
      <c r="C39" s="58">
        <v>13610</v>
      </c>
      <c r="D39" s="58">
        <v>12601</v>
      </c>
      <c r="E39" s="110">
        <v>12646</v>
      </c>
      <c r="F39" s="84">
        <f t="shared" si="3"/>
        <v>0.01462865022187056</v>
      </c>
      <c r="G39" s="84">
        <f t="shared" si="5"/>
        <v>-0.07083027185892726</v>
      </c>
      <c r="H39" s="59">
        <f t="shared" si="6"/>
        <v>-964</v>
      </c>
      <c r="I39" s="86">
        <f t="shared" si="4"/>
        <v>0.015265724963577627</v>
      </c>
      <c r="J39" s="58">
        <f t="shared" si="7"/>
        <v>45</v>
      </c>
    </row>
    <row r="40" spans="1:10" ht="15">
      <c r="A40" s="99">
        <v>39</v>
      </c>
      <c r="B40" s="100" t="s">
        <v>131</v>
      </c>
      <c r="C40" s="58">
        <v>5697</v>
      </c>
      <c r="D40" s="58">
        <v>5444</v>
      </c>
      <c r="E40" s="110">
        <v>5463</v>
      </c>
      <c r="F40" s="84">
        <f t="shared" si="3"/>
        <v>0.006319493607629201</v>
      </c>
      <c r="G40" s="84">
        <f t="shared" si="5"/>
        <v>-0.04107424960505529</v>
      </c>
      <c r="H40" s="59">
        <f t="shared" si="6"/>
        <v>-234</v>
      </c>
      <c r="I40" s="86">
        <f t="shared" si="4"/>
        <v>0.0037055805409514156</v>
      </c>
      <c r="J40" s="58">
        <f t="shared" si="7"/>
        <v>19</v>
      </c>
    </row>
    <row r="41" spans="1:10" ht="15">
      <c r="A41" s="99">
        <v>40</v>
      </c>
      <c r="B41" s="100" t="s">
        <v>132</v>
      </c>
      <c r="C41" s="58">
        <v>4447</v>
      </c>
      <c r="D41" s="58">
        <v>4204</v>
      </c>
      <c r="E41" s="110">
        <v>4240</v>
      </c>
      <c r="F41" s="84">
        <f t="shared" si="3"/>
        <v>0.004904750667462532</v>
      </c>
      <c r="G41" s="84">
        <f t="shared" si="5"/>
        <v>-0.04654823476501012</v>
      </c>
      <c r="H41" s="59">
        <f t="shared" si="6"/>
        <v>-207</v>
      </c>
      <c r="I41" s="86">
        <f t="shared" si="4"/>
        <v>0.0032780135554570217</v>
      </c>
      <c r="J41" s="58">
        <f t="shared" si="7"/>
        <v>36</v>
      </c>
    </row>
    <row r="42" spans="1:10" ht="15">
      <c r="A42" s="99">
        <v>41</v>
      </c>
      <c r="B42" s="100" t="s">
        <v>133</v>
      </c>
      <c r="C42" s="58">
        <v>3436</v>
      </c>
      <c r="D42" s="58">
        <v>3064</v>
      </c>
      <c r="E42" s="110">
        <v>3098</v>
      </c>
      <c r="F42" s="84">
        <f t="shared" si="3"/>
        <v>0.003583706973537482</v>
      </c>
      <c r="G42" s="84">
        <f t="shared" si="5"/>
        <v>-0.09837019790454016</v>
      </c>
      <c r="H42" s="59">
        <f t="shared" si="6"/>
        <v>-338</v>
      </c>
      <c r="I42" s="86">
        <f t="shared" si="4"/>
        <v>0.005352505225818711</v>
      </c>
      <c r="J42" s="58">
        <f t="shared" si="7"/>
        <v>34</v>
      </c>
    </row>
    <row r="43" spans="1:10" ht="15">
      <c r="A43" s="99">
        <v>42</v>
      </c>
      <c r="B43" s="100" t="s">
        <v>134</v>
      </c>
      <c r="C43" s="58">
        <v>49848</v>
      </c>
      <c r="D43" s="58">
        <v>47162</v>
      </c>
      <c r="E43" s="110">
        <v>47488</v>
      </c>
      <c r="F43" s="84">
        <f t="shared" si="3"/>
        <v>0.05493320747558036</v>
      </c>
      <c r="G43" s="84">
        <f t="shared" si="5"/>
        <v>-0.04734392553362221</v>
      </c>
      <c r="H43" s="59">
        <f t="shared" si="6"/>
        <v>-2360</v>
      </c>
      <c r="I43" s="86">
        <f t="shared" si="4"/>
        <v>0.03737252169506556</v>
      </c>
      <c r="J43" s="58">
        <f t="shared" si="7"/>
        <v>326</v>
      </c>
    </row>
    <row r="44" spans="1:10" ht="15">
      <c r="A44" s="99">
        <v>43</v>
      </c>
      <c r="B44" s="100" t="s">
        <v>135</v>
      </c>
      <c r="C44" s="58">
        <v>9221</v>
      </c>
      <c r="D44" s="58">
        <v>8325</v>
      </c>
      <c r="E44" s="110">
        <v>8408</v>
      </c>
      <c r="F44" s="84">
        <f t="shared" si="3"/>
        <v>0.009726213116043625</v>
      </c>
      <c r="G44" s="84">
        <f t="shared" si="5"/>
        <v>-0.08816831146296497</v>
      </c>
      <c r="H44" s="59">
        <f t="shared" si="6"/>
        <v>-813</v>
      </c>
      <c r="I44" s="86">
        <f t="shared" si="4"/>
        <v>0.012874517007664534</v>
      </c>
      <c r="J44" s="58">
        <f t="shared" si="7"/>
        <v>83</v>
      </c>
    </row>
    <row r="45" spans="1:10" ht="15">
      <c r="A45" s="99">
        <v>44</v>
      </c>
      <c r="B45" s="100" t="s">
        <v>136</v>
      </c>
      <c r="C45" s="58">
        <v>15689</v>
      </c>
      <c r="D45" s="58">
        <v>14648</v>
      </c>
      <c r="E45" s="110">
        <v>14702</v>
      </c>
      <c r="F45" s="84">
        <f t="shared" si="3"/>
        <v>0.01700699158326277</v>
      </c>
      <c r="G45" s="84">
        <f t="shared" si="5"/>
        <v>-0.06291031933201606</v>
      </c>
      <c r="H45" s="59">
        <f t="shared" si="6"/>
        <v>-987</v>
      </c>
      <c r="I45" s="86">
        <f t="shared" si="4"/>
        <v>0.01562994869196174</v>
      </c>
      <c r="J45" s="58">
        <f t="shared" si="7"/>
        <v>54</v>
      </c>
    </row>
    <row r="46" spans="1:10" ht="15">
      <c r="A46" s="99">
        <v>45</v>
      </c>
      <c r="B46" s="100" t="s">
        <v>137</v>
      </c>
      <c r="C46" s="58">
        <v>41567</v>
      </c>
      <c r="D46" s="58">
        <v>37119</v>
      </c>
      <c r="E46" s="110">
        <v>37633</v>
      </c>
      <c r="F46" s="84">
        <f t="shared" si="3"/>
        <v>0.04353313251618336</v>
      </c>
      <c r="G46" s="84">
        <f t="shared" si="5"/>
        <v>-0.09464238458392475</v>
      </c>
      <c r="H46" s="59">
        <f t="shared" si="6"/>
        <v>-3934</v>
      </c>
      <c r="I46" s="86">
        <f t="shared" si="4"/>
        <v>0.06229809336796098</v>
      </c>
      <c r="J46" s="58">
        <f t="shared" si="7"/>
        <v>514</v>
      </c>
    </row>
    <row r="47" spans="1:10" ht="15">
      <c r="A47" s="99">
        <v>46</v>
      </c>
      <c r="B47" s="100" t="s">
        <v>138</v>
      </c>
      <c r="C47" s="58">
        <v>12758</v>
      </c>
      <c r="D47" s="58">
        <v>11855</v>
      </c>
      <c r="E47" s="110">
        <v>11963</v>
      </c>
      <c r="F47" s="84">
        <f t="shared" si="3"/>
        <v>0.013838568923314686</v>
      </c>
      <c r="G47" s="84">
        <f t="shared" si="5"/>
        <v>-0.06231384229503057</v>
      </c>
      <c r="H47" s="59">
        <f t="shared" si="6"/>
        <v>-795</v>
      </c>
      <c r="I47" s="86">
        <f t="shared" si="4"/>
        <v>0.012589472350668271</v>
      </c>
      <c r="J47" s="58">
        <f t="shared" si="7"/>
        <v>108</v>
      </c>
    </row>
    <row r="48" spans="1:10" ht="15">
      <c r="A48" s="99">
        <v>47</v>
      </c>
      <c r="B48" s="100" t="s">
        <v>139</v>
      </c>
      <c r="C48" s="58">
        <v>9697</v>
      </c>
      <c r="D48" s="58">
        <v>10266</v>
      </c>
      <c r="E48" s="110">
        <v>10262</v>
      </c>
      <c r="F48" s="84">
        <f t="shared" si="3"/>
        <v>0.011870884752240685</v>
      </c>
      <c r="G48" s="84">
        <f t="shared" si="5"/>
        <v>0.05826544292049087</v>
      </c>
      <c r="H48" s="59">
        <f t="shared" si="6"/>
        <v>565</v>
      </c>
      <c r="I48" s="86">
        <f t="shared" si="4"/>
        <v>-0.008947235066827135</v>
      </c>
      <c r="J48" s="58">
        <f t="shared" si="7"/>
        <v>-4</v>
      </c>
    </row>
    <row r="49" spans="1:10" ht="15">
      <c r="A49" s="99">
        <v>48</v>
      </c>
      <c r="B49" s="100" t="s">
        <v>140</v>
      </c>
      <c r="C49" s="58">
        <v>14721</v>
      </c>
      <c r="D49" s="58">
        <v>13840</v>
      </c>
      <c r="E49" s="110">
        <v>13848</v>
      </c>
      <c r="F49" s="84">
        <f t="shared" si="3"/>
        <v>0.016019100764863476</v>
      </c>
      <c r="G49" s="84">
        <f t="shared" si="5"/>
        <v>-0.059303036478500104</v>
      </c>
      <c r="H49" s="59">
        <f t="shared" si="6"/>
        <v>-873</v>
      </c>
      <c r="I49" s="86">
        <f t="shared" si="4"/>
        <v>0.013824665864318743</v>
      </c>
      <c r="J49" s="58">
        <f t="shared" si="7"/>
        <v>8</v>
      </c>
    </row>
    <row r="50" spans="1:10" ht="15">
      <c r="A50" s="99">
        <v>49</v>
      </c>
      <c r="B50" s="100" t="s">
        <v>141</v>
      </c>
      <c r="C50" s="58">
        <v>3057</v>
      </c>
      <c r="D50" s="58">
        <v>2745</v>
      </c>
      <c r="E50" s="110">
        <v>2753</v>
      </c>
      <c r="F50" s="84">
        <f t="shared" si="3"/>
        <v>0.0031846175913972526</v>
      </c>
      <c r="G50" s="84">
        <f t="shared" si="5"/>
        <v>-0.09944389924762839</v>
      </c>
      <c r="H50" s="59">
        <f t="shared" si="6"/>
        <v>-304</v>
      </c>
      <c r="I50" s="86">
        <f t="shared" si="4"/>
        <v>0.004814087540381326</v>
      </c>
      <c r="J50" s="58">
        <f t="shared" si="7"/>
        <v>8</v>
      </c>
    </row>
    <row r="51" spans="1:10" ht="15">
      <c r="A51" s="99">
        <v>50</v>
      </c>
      <c r="B51" s="100" t="s">
        <v>142</v>
      </c>
      <c r="C51" s="58">
        <v>9377</v>
      </c>
      <c r="D51" s="58">
        <v>8666</v>
      </c>
      <c r="E51" s="110">
        <v>8958</v>
      </c>
      <c r="F51" s="84">
        <f t="shared" si="3"/>
        <v>0.010362442565832396</v>
      </c>
      <c r="G51" s="84">
        <f t="shared" si="5"/>
        <v>-0.04468380078916498</v>
      </c>
      <c r="H51" s="59">
        <f t="shared" si="6"/>
        <v>-419</v>
      </c>
      <c r="I51" s="86">
        <f t="shared" si="4"/>
        <v>0.006635206182301894</v>
      </c>
      <c r="J51" s="58">
        <f t="shared" si="7"/>
        <v>292</v>
      </c>
    </row>
    <row r="52" spans="1:10" ht="15">
      <c r="A52" s="99">
        <v>51</v>
      </c>
      <c r="B52" s="100" t="s">
        <v>143</v>
      </c>
      <c r="C52" s="58">
        <v>13316</v>
      </c>
      <c r="D52" s="58">
        <v>13039</v>
      </c>
      <c r="E52" s="110">
        <v>13341</v>
      </c>
      <c r="F52" s="84">
        <f t="shared" si="3"/>
        <v>0.015432612890240009</v>
      </c>
      <c r="G52" s="84">
        <f t="shared" si="5"/>
        <v>0.0018774406728747372</v>
      </c>
      <c r="H52" s="59">
        <f t="shared" si="6"/>
        <v>25</v>
      </c>
      <c r="I52" s="86">
        <f t="shared" si="4"/>
        <v>-0.0003958953569392538</v>
      </c>
      <c r="J52" s="58">
        <f t="shared" si="7"/>
        <v>302</v>
      </c>
    </row>
    <row r="53" spans="1:10" ht="15">
      <c r="A53" s="99">
        <v>52</v>
      </c>
      <c r="B53" s="100" t="s">
        <v>144</v>
      </c>
      <c r="C53" s="58">
        <v>14772</v>
      </c>
      <c r="D53" s="58">
        <v>13276</v>
      </c>
      <c r="E53" s="110">
        <v>13064</v>
      </c>
      <c r="F53" s="84">
        <f t="shared" si="3"/>
        <v>0.015112184603710027</v>
      </c>
      <c r="G53" s="84">
        <f t="shared" si="5"/>
        <v>-0.11562415380449499</v>
      </c>
      <c r="H53" s="59">
        <f t="shared" si="6"/>
        <v>-1708</v>
      </c>
      <c r="I53" s="86">
        <f t="shared" si="4"/>
        <v>0.02704757078608982</v>
      </c>
      <c r="J53" s="58">
        <f t="shared" si="7"/>
        <v>-212</v>
      </c>
    </row>
    <row r="54" spans="1:10" ht="15">
      <c r="A54" s="99">
        <v>53</v>
      </c>
      <c r="B54" s="100" t="s">
        <v>145</v>
      </c>
      <c r="C54" s="58">
        <v>11018</v>
      </c>
      <c r="D54" s="58">
        <v>9820</v>
      </c>
      <c r="E54" s="110">
        <v>9984</v>
      </c>
      <c r="F54" s="84">
        <f t="shared" si="3"/>
        <v>0.011549299684892905</v>
      </c>
      <c r="G54" s="84">
        <f t="shared" si="5"/>
        <v>-0.09384643310945726</v>
      </c>
      <c r="H54" s="59">
        <f t="shared" si="6"/>
        <v>-1034</v>
      </c>
      <c r="I54" s="86">
        <f t="shared" si="4"/>
        <v>0.016374231963007538</v>
      </c>
      <c r="J54" s="58">
        <f t="shared" si="7"/>
        <v>164</v>
      </c>
    </row>
    <row r="55" spans="1:10" ht="15">
      <c r="A55" s="99">
        <v>54</v>
      </c>
      <c r="B55" s="100" t="s">
        <v>146</v>
      </c>
      <c r="C55" s="58">
        <v>13290</v>
      </c>
      <c r="D55" s="58">
        <v>11238</v>
      </c>
      <c r="E55" s="110">
        <v>11356</v>
      </c>
      <c r="F55" s="84">
        <f t="shared" si="3"/>
        <v>0.013136402966911442</v>
      </c>
      <c r="G55" s="84">
        <f t="shared" si="5"/>
        <v>-0.145522949586155</v>
      </c>
      <c r="H55" s="59">
        <f t="shared" si="6"/>
        <v>-1934</v>
      </c>
      <c r="I55" s="86">
        <f t="shared" si="4"/>
        <v>0.030626464812820674</v>
      </c>
      <c r="J55" s="58">
        <f t="shared" si="7"/>
        <v>118</v>
      </c>
    </row>
    <row r="56" spans="1:10" ht="15">
      <c r="A56" s="99">
        <v>55</v>
      </c>
      <c r="B56" s="100" t="s">
        <v>147</v>
      </c>
      <c r="C56" s="58">
        <v>27615</v>
      </c>
      <c r="D56" s="58">
        <v>25214</v>
      </c>
      <c r="E56" s="110">
        <v>25147</v>
      </c>
      <c r="F56" s="84">
        <f t="shared" si="3"/>
        <v>0.029089567225160446</v>
      </c>
      <c r="G56" s="84">
        <f t="shared" si="5"/>
        <v>-0.08937171826905667</v>
      </c>
      <c r="H56" s="59">
        <f t="shared" si="6"/>
        <v>-2468</v>
      </c>
      <c r="I56" s="86">
        <f t="shared" si="4"/>
        <v>0.03908278963704314</v>
      </c>
      <c r="J56" s="58">
        <f t="shared" si="7"/>
        <v>-67</v>
      </c>
    </row>
    <row r="57" spans="1:10" ht="15">
      <c r="A57" s="99">
        <v>56</v>
      </c>
      <c r="B57" s="100" t="s">
        <v>148</v>
      </c>
      <c r="C57" s="58">
        <v>2437</v>
      </c>
      <c r="D57" s="58">
        <v>2249</v>
      </c>
      <c r="E57" s="110">
        <v>2227</v>
      </c>
      <c r="F57" s="84">
        <f t="shared" si="3"/>
        <v>0.002576150881235627</v>
      </c>
      <c r="G57" s="84">
        <f t="shared" si="5"/>
        <v>-0.08617152236356175</v>
      </c>
      <c r="H57" s="59">
        <f t="shared" si="6"/>
        <v>-210</v>
      </c>
      <c r="I57" s="86">
        <f t="shared" si="4"/>
        <v>0.003325520998289732</v>
      </c>
      <c r="J57" s="58">
        <f t="shared" si="7"/>
        <v>-22</v>
      </c>
    </row>
    <row r="58" spans="1:10" ht="15">
      <c r="A58" s="99">
        <v>57</v>
      </c>
      <c r="B58" s="100" t="s">
        <v>149</v>
      </c>
      <c r="C58" s="58">
        <v>4129</v>
      </c>
      <c r="D58" s="58">
        <v>3868</v>
      </c>
      <c r="E58" s="110">
        <v>3912</v>
      </c>
      <c r="F58" s="84">
        <f t="shared" si="3"/>
        <v>0.004525326559224864</v>
      </c>
      <c r="G58" s="84">
        <f t="shared" si="5"/>
        <v>-0.052555098086703805</v>
      </c>
      <c r="H58" s="59">
        <f t="shared" si="6"/>
        <v>-217</v>
      </c>
      <c r="I58" s="86">
        <f t="shared" si="4"/>
        <v>0.003436371698232723</v>
      </c>
      <c r="J58" s="58">
        <f t="shared" si="7"/>
        <v>44</v>
      </c>
    </row>
    <row r="59" spans="1:10" ht="15">
      <c r="A59" s="99">
        <v>58</v>
      </c>
      <c r="B59" s="100" t="s">
        <v>150</v>
      </c>
      <c r="C59" s="58">
        <v>16240</v>
      </c>
      <c r="D59" s="58">
        <v>14848</v>
      </c>
      <c r="E59" s="110">
        <v>14776</v>
      </c>
      <c r="F59" s="84">
        <f t="shared" si="3"/>
        <v>0.017092593363779805</v>
      </c>
      <c r="G59" s="84">
        <f t="shared" si="5"/>
        <v>-0.09014778325123153</v>
      </c>
      <c r="H59" s="59">
        <f t="shared" si="6"/>
        <v>-1464</v>
      </c>
      <c r="I59" s="86">
        <f t="shared" si="4"/>
        <v>0.023183632102362704</v>
      </c>
      <c r="J59" s="58">
        <f t="shared" si="7"/>
        <v>-72</v>
      </c>
    </row>
    <row r="60" spans="1:10" ht="15">
      <c r="A60" s="99">
        <v>59</v>
      </c>
      <c r="B60" s="100" t="s">
        <v>151</v>
      </c>
      <c r="C60" s="58">
        <v>8621</v>
      </c>
      <c r="D60" s="58">
        <v>8014</v>
      </c>
      <c r="E60" s="110">
        <v>8174</v>
      </c>
      <c r="F60" s="84">
        <f t="shared" si="3"/>
        <v>0.009455526404678947</v>
      </c>
      <c r="G60" s="84">
        <f t="shared" si="5"/>
        <v>-0.05185013339519777</v>
      </c>
      <c r="H60" s="59">
        <f t="shared" si="6"/>
        <v>-447</v>
      </c>
      <c r="I60" s="86">
        <f t="shared" si="4"/>
        <v>0.007078608982073858</v>
      </c>
      <c r="J60" s="58">
        <f t="shared" si="7"/>
        <v>160</v>
      </c>
    </row>
    <row r="61" spans="1:10" ht="15">
      <c r="A61" s="99">
        <v>60</v>
      </c>
      <c r="B61" s="100" t="s">
        <v>152</v>
      </c>
      <c r="C61" s="58">
        <v>12433</v>
      </c>
      <c r="D61" s="58">
        <v>10939</v>
      </c>
      <c r="E61" s="110">
        <v>10968</v>
      </c>
      <c r="F61" s="84">
        <f t="shared" si="3"/>
        <v>0.012687572009605907</v>
      </c>
      <c r="G61" s="84">
        <f t="shared" si="5"/>
        <v>-0.11783157725408187</v>
      </c>
      <c r="H61" s="59">
        <f t="shared" si="6"/>
        <v>-1465</v>
      </c>
      <c r="I61" s="86">
        <f t="shared" si="4"/>
        <v>0.023199467916640272</v>
      </c>
      <c r="J61" s="58">
        <f t="shared" si="7"/>
        <v>29</v>
      </c>
    </row>
    <row r="62" spans="1:10" ht="15">
      <c r="A62" s="99">
        <v>61</v>
      </c>
      <c r="B62" s="100" t="s">
        <v>153</v>
      </c>
      <c r="C62" s="58">
        <v>7719</v>
      </c>
      <c r="D62" s="58">
        <v>6907</v>
      </c>
      <c r="E62" s="110">
        <v>6891</v>
      </c>
      <c r="F62" s="84">
        <f t="shared" si="3"/>
        <v>0.007971376615444411</v>
      </c>
      <c r="G62" s="84">
        <f t="shared" si="5"/>
        <v>-0.10726778080062184</v>
      </c>
      <c r="H62" s="59">
        <f t="shared" si="6"/>
        <v>-828</v>
      </c>
      <c r="I62" s="86">
        <f t="shared" si="4"/>
        <v>0.013112054221828087</v>
      </c>
      <c r="J62" s="58">
        <f t="shared" si="7"/>
        <v>-16</v>
      </c>
    </row>
    <row r="63" spans="1:10" ht="15">
      <c r="A63" s="99">
        <v>62</v>
      </c>
      <c r="B63" s="100" t="s">
        <v>154</v>
      </c>
      <c r="C63" s="58">
        <v>1350</v>
      </c>
      <c r="D63" s="58">
        <v>1338</v>
      </c>
      <c r="E63" s="110">
        <v>1342</v>
      </c>
      <c r="F63" s="84">
        <f t="shared" si="3"/>
        <v>0.0015523998574846032</v>
      </c>
      <c r="G63" s="84">
        <f t="shared" si="5"/>
        <v>-0.005925925925925926</v>
      </c>
      <c r="H63" s="59">
        <f t="shared" si="6"/>
        <v>-8</v>
      </c>
      <c r="I63" s="86">
        <f t="shared" si="4"/>
        <v>0.00012668651422056122</v>
      </c>
      <c r="J63" s="58">
        <f t="shared" si="7"/>
        <v>4</v>
      </c>
    </row>
    <row r="64" spans="1:10" ht="15">
      <c r="A64" s="99">
        <v>63</v>
      </c>
      <c r="B64" s="100" t="s">
        <v>155</v>
      </c>
      <c r="C64" s="58">
        <v>22330</v>
      </c>
      <c r="D64" s="58">
        <v>21134</v>
      </c>
      <c r="E64" s="110">
        <v>21774</v>
      </c>
      <c r="F64" s="84">
        <f t="shared" si="3"/>
        <v>0.02518774552672858</v>
      </c>
      <c r="G64" s="84">
        <f t="shared" si="5"/>
        <v>-0.02489923869234214</v>
      </c>
      <c r="H64" s="59">
        <f t="shared" si="6"/>
        <v>-556</v>
      </c>
      <c r="I64" s="86">
        <f t="shared" si="4"/>
        <v>0.008804712738329005</v>
      </c>
      <c r="J64" s="58">
        <f t="shared" si="7"/>
        <v>640</v>
      </c>
    </row>
    <row r="65" spans="1:10" ht="15">
      <c r="A65" s="99">
        <v>64</v>
      </c>
      <c r="B65" s="100" t="s">
        <v>156</v>
      </c>
      <c r="C65" s="58">
        <v>8647</v>
      </c>
      <c r="D65" s="58">
        <v>8035</v>
      </c>
      <c r="E65" s="110">
        <v>8110</v>
      </c>
      <c r="F65" s="84">
        <f t="shared" si="3"/>
        <v>0.00938149243233989</v>
      </c>
      <c r="G65" s="84">
        <f t="shared" si="5"/>
        <v>-0.06210246328206314</v>
      </c>
      <c r="H65" s="59">
        <f t="shared" si="6"/>
        <v>-537</v>
      </c>
      <c r="I65" s="86">
        <f t="shared" si="4"/>
        <v>0.008503832267055172</v>
      </c>
      <c r="J65" s="58">
        <f t="shared" si="7"/>
        <v>75</v>
      </c>
    </row>
    <row r="66" spans="1:20" ht="15">
      <c r="A66" s="99">
        <v>65</v>
      </c>
      <c r="B66" s="100" t="s">
        <v>157</v>
      </c>
      <c r="C66" s="58">
        <v>3604</v>
      </c>
      <c r="D66" s="58">
        <v>3593</v>
      </c>
      <c r="E66" s="110">
        <v>3648</v>
      </c>
      <c r="F66" s="84">
        <f t="shared" si="3"/>
        <v>0.004219936423326254</v>
      </c>
      <c r="G66" s="84">
        <f aca="true" t="shared" si="8" ref="G66:G83">(E66-C66)/C66</f>
        <v>0.01220865704772475</v>
      </c>
      <c r="H66" s="59">
        <f aca="true" t="shared" si="9" ref="H66:H82">E66-C66</f>
        <v>44</v>
      </c>
      <c r="I66" s="86">
        <f t="shared" si="4"/>
        <v>-0.0006967758282130867</v>
      </c>
      <c r="J66" s="58">
        <f t="shared" si="7"/>
        <v>55</v>
      </c>
      <c r="S66" s="12"/>
      <c r="T66" s="12"/>
    </row>
    <row r="67" spans="1:10" ht="15">
      <c r="A67" s="99">
        <v>66</v>
      </c>
      <c r="B67" s="100" t="s">
        <v>158</v>
      </c>
      <c r="C67" s="58">
        <v>14743</v>
      </c>
      <c r="D67" s="58">
        <v>14002</v>
      </c>
      <c r="E67" s="110">
        <v>14137</v>
      </c>
      <c r="F67" s="84">
        <f aca="true" t="shared" si="10" ref="F67:F82">E67/864468</f>
        <v>0.01635341042120703</v>
      </c>
      <c r="G67" s="84">
        <f t="shared" si="8"/>
        <v>-0.041104252865766806</v>
      </c>
      <c r="H67" s="59">
        <f t="shared" si="9"/>
        <v>-606</v>
      </c>
      <c r="I67" s="86">
        <f aca="true" t="shared" si="11" ref="I67:I83">H67/$H$83</f>
        <v>0.009596503452207512</v>
      </c>
      <c r="J67" s="58">
        <f aca="true" t="shared" si="12" ref="J67:J82">E67-D67</f>
        <v>135</v>
      </c>
    </row>
    <row r="68" spans="1:10" ht="15">
      <c r="A68" s="99">
        <v>67</v>
      </c>
      <c r="B68" s="100" t="s">
        <v>159</v>
      </c>
      <c r="C68" s="58">
        <v>2067</v>
      </c>
      <c r="D68" s="58">
        <v>1828</v>
      </c>
      <c r="E68" s="110">
        <v>1849</v>
      </c>
      <c r="F68" s="84">
        <f t="shared" si="10"/>
        <v>0.002138887732108071</v>
      </c>
      <c r="G68" s="84">
        <f t="shared" si="8"/>
        <v>-0.10546686018384131</v>
      </c>
      <c r="H68" s="59">
        <f t="shared" si="9"/>
        <v>-218</v>
      </c>
      <c r="I68" s="86">
        <f t="shared" si="11"/>
        <v>0.0034522075125102934</v>
      </c>
      <c r="J68" s="58">
        <f t="shared" si="12"/>
        <v>21</v>
      </c>
    </row>
    <row r="69" spans="1:10" ht="15">
      <c r="A69" s="99">
        <v>68</v>
      </c>
      <c r="B69" s="100" t="s">
        <v>160</v>
      </c>
      <c r="C69" s="58">
        <v>11261</v>
      </c>
      <c r="D69" s="58">
        <v>10685</v>
      </c>
      <c r="E69" s="110">
        <v>10962</v>
      </c>
      <c r="F69" s="84">
        <f t="shared" si="10"/>
        <v>0.012680631324699121</v>
      </c>
      <c r="G69" s="84">
        <f t="shared" si="8"/>
        <v>-0.02655181600213125</v>
      </c>
      <c r="H69" s="59">
        <f t="shared" si="9"/>
        <v>-299</v>
      </c>
      <c r="I69" s="86">
        <f t="shared" si="11"/>
        <v>0.0047349084689934755</v>
      </c>
      <c r="J69" s="58">
        <f t="shared" si="12"/>
        <v>277</v>
      </c>
    </row>
    <row r="70" spans="1:10" ht="15">
      <c r="A70" s="99">
        <v>69</v>
      </c>
      <c r="B70" s="100" t="s">
        <v>161</v>
      </c>
      <c r="C70" s="58">
        <v>2040</v>
      </c>
      <c r="D70" s="58">
        <v>1838</v>
      </c>
      <c r="E70" s="110">
        <v>1864</v>
      </c>
      <c r="F70" s="84">
        <f t="shared" si="10"/>
        <v>0.0021562394443750375</v>
      </c>
      <c r="G70" s="84">
        <f t="shared" si="8"/>
        <v>-0.08627450980392157</v>
      </c>
      <c r="H70" s="59">
        <f t="shared" si="9"/>
        <v>-176</v>
      </c>
      <c r="I70" s="86">
        <f t="shared" si="11"/>
        <v>0.002787103312852347</v>
      </c>
      <c r="J70" s="58">
        <f t="shared" si="12"/>
        <v>26</v>
      </c>
    </row>
    <row r="71" spans="1:10" ht="15">
      <c r="A71" s="99">
        <v>70</v>
      </c>
      <c r="B71" s="100" t="s">
        <v>162</v>
      </c>
      <c r="C71" s="58">
        <v>6595</v>
      </c>
      <c r="D71" s="58">
        <v>6353</v>
      </c>
      <c r="E71" s="110">
        <v>6405</v>
      </c>
      <c r="F71" s="84">
        <f t="shared" si="10"/>
        <v>0.007409181137994697</v>
      </c>
      <c r="G71" s="84">
        <f t="shared" si="8"/>
        <v>-0.02880970432145565</v>
      </c>
      <c r="H71" s="59">
        <f t="shared" si="9"/>
        <v>-190</v>
      </c>
      <c r="I71" s="86">
        <f t="shared" si="11"/>
        <v>0.003008804712738329</v>
      </c>
      <c r="J71" s="58">
        <f t="shared" si="12"/>
        <v>52</v>
      </c>
    </row>
    <row r="72" spans="1:10" ht="15">
      <c r="A72" s="99">
        <v>71</v>
      </c>
      <c r="B72" s="100" t="s">
        <v>163</v>
      </c>
      <c r="C72" s="58">
        <v>4035</v>
      </c>
      <c r="D72" s="58">
        <v>3675</v>
      </c>
      <c r="E72" s="110">
        <v>3768</v>
      </c>
      <c r="F72" s="84">
        <f t="shared" si="10"/>
        <v>0.004358750121461986</v>
      </c>
      <c r="G72" s="84">
        <f t="shared" si="8"/>
        <v>-0.06617100371747212</v>
      </c>
      <c r="H72" s="59">
        <f t="shared" si="9"/>
        <v>-267</v>
      </c>
      <c r="I72" s="86">
        <f t="shared" si="11"/>
        <v>0.004228162412111231</v>
      </c>
      <c r="J72" s="58">
        <f t="shared" si="12"/>
        <v>93</v>
      </c>
    </row>
    <row r="73" spans="1:10" ht="15">
      <c r="A73" s="99">
        <v>72</v>
      </c>
      <c r="B73" s="100" t="s">
        <v>164</v>
      </c>
      <c r="C73" s="58">
        <v>1327</v>
      </c>
      <c r="D73" s="58">
        <v>1380</v>
      </c>
      <c r="E73" s="110">
        <v>1379</v>
      </c>
      <c r="F73" s="84">
        <f t="shared" si="10"/>
        <v>0.0015952007477431206</v>
      </c>
      <c r="G73" s="84">
        <f t="shared" si="8"/>
        <v>0.03918613413715147</v>
      </c>
      <c r="H73" s="59">
        <f t="shared" si="9"/>
        <v>52</v>
      </c>
      <c r="I73" s="86">
        <f t="shared" si="11"/>
        <v>-0.0008234623424336479</v>
      </c>
      <c r="J73" s="58">
        <f t="shared" si="12"/>
        <v>-1</v>
      </c>
    </row>
    <row r="74" spans="1:10" ht="15">
      <c r="A74" s="99">
        <v>73</v>
      </c>
      <c r="B74" s="100" t="s">
        <v>165</v>
      </c>
      <c r="C74" s="58">
        <v>961</v>
      </c>
      <c r="D74" s="58">
        <v>1026</v>
      </c>
      <c r="E74" s="110">
        <v>1010</v>
      </c>
      <c r="F74" s="84">
        <f t="shared" si="10"/>
        <v>0.0011683486259757446</v>
      </c>
      <c r="G74" s="84">
        <f t="shared" si="8"/>
        <v>0.05098855359001041</v>
      </c>
      <c r="H74" s="59">
        <f t="shared" si="9"/>
        <v>49</v>
      </c>
      <c r="I74" s="86">
        <f t="shared" si="11"/>
        <v>-0.0007759548996009375</v>
      </c>
      <c r="J74" s="58">
        <f t="shared" si="12"/>
        <v>-16</v>
      </c>
    </row>
    <row r="75" spans="1:10" ht="15">
      <c r="A75" s="99">
        <v>74</v>
      </c>
      <c r="B75" s="100" t="s">
        <v>166</v>
      </c>
      <c r="C75" s="58">
        <v>846</v>
      </c>
      <c r="D75" s="58">
        <v>750</v>
      </c>
      <c r="E75" s="110">
        <v>746</v>
      </c>
      <c r="F75" s="84">
        <f t="shared" si="10"/>
        <v>0.0008629584900771342</v>
      </c>
      <c r="G75" s="84">
        <f t="shared" si="8"/>
        <v>-0.1182033096926714</v>
      </c>
      <c r="H75" s="59">
        <f t="shared" si="9"/>
        <v>-100</v>
      </c>
      <c r="I75" s="86">
        <f t="shared" si="11"/>
        <v>0.0015835814277570153</v>
      </c>
      <c r="J75" s="58">
        <f t="shared" si="12"/>
        <v>-4</v>
      </c>
    </row>
    <row r="76" spans="1:10" ht="15">
      <c r="A76" s="99">
        <v>75</v>
      </c>
      <c r="B76" s="100" t="s">
        <v>167</v>
      </c>
      <c r="C76" s="58">
        <v>3710</v>
      </c>
      <c r="D76" s="58">
        <v>3421</v>
      </c>
      <c r="E76" s="110">
        <v>3505</v>
      </c>
      <c r="F76" s="84">
        <f t="shared" si="10"/>
        <v>0.004054516766381173</v>
      </c>
      <c r="G76" s="84">
        <f t="shared" si="8"/>
        <v>-0.05525606469002695</v>
      </c>
      <c r="H76" s="59">
        <f t="shared" si="9"/>
        <v>-205</v>
      </c>
      <c r="I76" s="86">
        <f t="shared" si="11"/>
        <v>0.0032463419269018814</v>
      </c>
      <c r="J76" s="58">
        <f t="shared" si="12"/>
        <v>84</v>
      </c>
    </row>
    <row r="77" spans="1:10" ht="15">
      <c r="A77" s="99">
        <v>76</v>
      </c>
      <c r="B77" s="100" t="s">
        <v>168</v>
      </c>
      <c r="C77" s="58">
        <v>2246</v>
      </c>
      <c r="D77" s="58">
        <v>2090</v>
      </c>
      <c r="E77" s="110">
        <v>2086</v>
      </c>
      <c r="F77" s="84">
        <f t="shared" si="10"/>
        <v>0.002413044785926142</v>
      </c>
      <c r="G77" s="84">
        <f t="shared" si="8"/>
        <v>-0.07123775601068566</v>
      </c>
      <c r="H77" s="59">
        <f t="shared" si="9"/>
        <v>-160</v>
      </c>
      <c r="I77" s="86">
        <f t="shared" si="11"/>
        <v>0.0025337302844112243</v>
      </c>
      <c r="J77" s="58">
        <f t="shared" si="12"/>
        <v>-4</v>
      </c>
    </row>
    <row r="78" spans="1:10" ht="15">
      <c r="A78" s="99">
        <v>77</v>
      </c>
      <c r="B78" s="100" t="s">
        <v>169</v>
      </c>
      <c r="C78" s="58">
        <v>1722</v>
      </c>
      <c r="D78" s="58">
        <v>1670</v>
      </c>
      <c r="E78" s="110">
        <v>1671</v>
      </c>
      <c r="F78" s="84">
        <f t="shared" si="10"/>
        <v>0.0019329807465400686</v>
      </c>
      <c r="G78" s="84">
        <f t="shared" si="8"/>
        <v>-0.029616724738675958</v>
      </c>
      <c r="H78" s="59">
        <f t="shared" si="9"/>
        <v>-51</v>
      </c>
      <c r="I78" s="86">
        <f t="shared" si="11"/>
        <v>0.0008076265281560778</v>
      </c>
      <c r="J78" s="58">
        <f t="shared" si="12"/>
        <v>1</v>
      </c>
    </row>
    <row r="79" spans="1:10" ht="15">
      <c r="A79" s="99">
        <v>78</v>
      </c>
      <c r="B79" s="100" t="s">
        <v>170</v>
      </c>
      <c r="C79" s="58">
        <v>1445</v>
      </c>
      <c r="D79" s="58">
        <v>1308</v>
      </c>
      <c r="E79" s="110">
        <v>1315</v>
      </c>
      <c r="F79" s="84">
        <f t="shared" si="10"/>
        <v>0.0015211667754040635</v>
      </c>
      <c r="G79" s="84">
        <f t="shared" si="8"/>
        <v>-0.08996539792387544</v>
      </c>
      <c r="H79" s="59">
        <f t="shared" si="9"/>
        <v>-130</v>
      </c>
      <c r="I79" s="86">
        <f t="shared" si="11"/>
        <v>0.0020586558560841198</v>
      </c>
      <c r="J79" s="58">
        <f t="shared" si="12"/>
        <v>7</v>
      </c>
    </row>
    <row r="80" spans="1:10" ht="15">
      <c r="A80" s="99">
        <v>79</v>
      </c>
      <c r="B80" s="100" t="s">
        <v>171</v>
      </c>
      <c r="C80" s="58">
        <v>2613</v>
      </c>
      <c r="D80" s="58">
        <v>2511</v>
      </c>
      <c r="E80" s="110">
        <v>2531</v>
      </c>
      <c r="F80" s="84">
        <f t="shared" si="10"/>
        <v>0.0029278122498461482</v>
      </c>
      <c r="G80" s="84">
        <f t="shared" si="8"/>
        <v>-0.03138155376961347</v>
      </c>
      <c r="H80" s="59">
        <f t="shared" si="9"/>
        <v>-82</v>
      </c>
      <c r="I80" s="86">
        <f t="shared" si="11"/>
        <v>0.0012985367707607526</v>
      </c>
      <c r="J80" s="58">
        <f t="shared" si="12"/>
        <v>20</v>
      </c>
    </row>
    <row r="81" spans="1:10" ht="15">
      <c r="A81" s="99">
        <v>80</v>
      </c>
      <c r="B81" s="100" t="s">
        <v>172</v>
      </c>
      <c r="C81" s="58">
        <v>7024</v>
      </c>
      <c r="D81" s="58">
        <v>6190</v>
      </c>
      <c r="E81" s="110">
        <v>6323</v>
      </c>
      <c r="F81" s="84">
        <f t="shared" si="10"/>
        <v>0.00731432511093528</v>
      </c>
      <c r="G81" s="84">
        <f t="shared" si="8"/>
        <v>-0.09980068337129841</v>
      </c>
      <c r="H81" s="59">
        <f t="shared" si="9"/>
        <v>-701</v>
      </c>
      <c r="I81" s="86">
        <f t="shared" si="11"/>
        <v>0.011100905808576677</v>
      </c>
      <c r="J81" s="58">
        <f t="shared" si="12"/>
        <v>133</v>
      </c>
    </row>
    <row r="82" spans="1:10" ht="15" thickBot="1">
      <c r="A82" s="99">
        <v>81</v>
      </c>
      <c r="B82" s="100" t="s">
        <v>173</v>
      </c>
      <c r="C82" s="58">
        <v>5443</v>
      </c>
      <c r="D82" s="58">
        <v>4738</v>
      </c>
      <c r="E82" s="110">
        <v>4834</v>
      </c>
      <c r="F82" s="84">
        <f t="shared" si="10"/>
        <v>0.0055918784732344054</v>
      </c>
      <c r="G82" s="84">
        <f t="shared" si="8"/>
        <v>-0.11188682711739849</v>
      </c>
      <c r="H82" s="59">
        <f t="shared" si="9"/>
        <v>-609</v>
      </c>
      <c r="I82" s="86">
        <f t="shared" si="11"/>
        <v>0.009644010895040222</v>
      </c>
      <c r="J82" s="58">
        <f t="shared" si="12"/>
        <v>96</v>
      </c>
    </row>
    <row r="83" spans="1:20" s="12" customFormat="1" ht="15" thickBot="1">
      <c r="A83" s="147" t="s">
        <v>174</v>
      </c>
      <c r="B83" s="148"/>
      <c r="C83" s="92">
        <v>911396</v>
      </c>
      <c r="D83" s="92">
        <v>839337</v>
      </c>
      <c r="E83" s="111">
        <v>848248</v>
      </c>
      <c r="F83" s="94">
        <f>SUM(F2:F82)</f>
        <v>0.9812370151353204</v>
      </c>
      <c r="G83" s="94">
        <f t="shared" si="8"/>
        <v>-0.06928711558971073</v>
      </c>
      <c r="H83" s="93">
        <f>SUM(H2:H82)</f>
        <v>-63148</v>
      </c>
      <c r="I83" s="95">
        <f t="shared" si="11"/>
        <v>1</v>
      </c>
      <c r="J83" s="92">
        <f>SUM(J2:J82)</f>
        <v>8911</v>
      </c>
      <c r="L83" s="34"/>
      <c r="M83" s="34"/>
      <c r="S83" s="8"/>
      <c r="T83" s="8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  <ignoredErrors>
    <ignoredError sqref="G83 I8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A1">
      <pane ySplit="1" topLeftCell="A74" activePane="bottomLeft" state="frozen"/>
      <selection pane="topLeft" activeCell="W1" sqref="W1"/>
      <selection pane="bottomLeft" activeCell="C85" sqref="C85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7.57421875" style="8" customWidth="1"/>
    <col min="11" max="11" width="9.140625" style="8" customWidth="1"/>
    <col min="12" max="13" width="9.140625" style="10" customWidth="1"/>
    <col min="14" max="18" width="9.140625" style="8" customWidth="1"/>
    <col min="19" max="19" width="10.28125" style="8" bestFit="1" customWidth="1"/>
    <col min="20" max="16384" width="9.140625" style="8" customWidth="1"/>
  </cols>
  <sheetData>
    <row r="1" spans="1:10" ht="29.5" thickBot="1">
      <c r="A1" s="25" t="s">
        <v>92</v>
      </c>
      <c r="B1" s="25" t="s">
        <v>175</v>
      </c>
      <c r="C1" s="4">
        <v>41760</v>
      </c>
      <c r="D1" s="4">
        <v>42095</v>
      </c>
      <c r="E1" s="25">
        <v>42125</v>
      </c>
      <c r="F1" s="114" t="s">
        <v>276</v>
      </c>
      <c r="G1" s="18" t="s">
        <v>269</v>
      </c>
      <c r="H1" s="1" t="s">
        <v>270</v>
      </c>
      <c r="I1" s="1" t="s">
        <v>278</v>
      </c>
      <c r="J1" s="39" t="s">
        <v>272</v>
      </c>
    </row>
    <row r="2" spans="1:21" ht="15">
      <c r="A2" s="97">
        <v>1</v>
      </c>
      <c r="B2" s="98" t="s">
        <v>93</v>
      </c>
      <c r="C2" s="112">
        <v>69449</v>
      </c>
      <c r="D2" s="112">
        <v>71089</v>
      </c>
      <c r="E2" s="112">
        <v>71343</v>
      </c>
      <c r="F2" s="83">
        <f aca="true" t="shared" si="0" ref="F2:F33">E2/$E$83</f>
        <v>0.024360146236679564</v>
      </c>
      <c r="G2" s="83">
        <f aca="true" t="shared" si="1" ref="G2:G33">(E2-C2)/C2</f>
        <v>0.027271810969200422</v>
      </c>
      <c r="H2" s="82">
        <f aca="true" t="shared" si="2" ref="H2:H33">E2-C2</f>
        <v>1894</v>
      </c>
      <c r="I2" s="85">
        <f>H2/$H$83</f>
        <v>0.023865025263661906</v>
      </c>
      <c r="J2" s="115">
        <f aca="true" t="shared" si="3" ref="J2:J33">E2-D2</f>
        <v>254</v>
      </c>
      <c r="L2" s="50"/>
      <c r="M2" s="47"/>
      <c r="N2" s="10"/>
      <c r="O2" s="5"/>
      <c r="P2" s="11"/>
      <c r="S2" s="5"/>
      <c r="T2" s="10"/>
      <c r="U2" s="11"/>
    </row>
    <row r="3" spans="1:21" ht="15">
      <c r="A3" s="99">
        <v>2</v>
      </c>
      <c r="B3" s="100" t="s">
        <v>94</v>
      </c>
      <c r="C3" s="113">
        <v>20799</v>
      </c>
      <c r="D3" s="113">
        <v>21648</v>
      </c>
      <c r="E3" s="113">
        <v>21708</v>
      </c>
      <c r="F3" s="84">
        <f t="shared" si="0"/>
        <v>0.007412220603364591</v>
      </c>
      <c r="G3" s="84">
        <f t="shared" si="1"/>
        <v>0.04370402423193423</v>
      </c>
      <c r="H3" s="59">
        <f t="shared" si="2"/>
        <v>909</v>
      </c>
      <c r="I3" s="86">
        <f aca="true" t="shared" si="4" ref="I3:I66">H3/$H$83</f>
        <v>0.011453700086942279</v>
      </c>
      <c r="J3" s="116">
        <f t="shared" si="3"/>
        <v>60</v>
      </c>
      <c r="L3" s="50"/>
      <c r="M3" s="47"/>
      <c r="N3" s="10"/>
      <c r="O3" s="5"/>
      <c r="P3" s="11"/>
      <c r="S3" s="5"/>
      <c r="T3" s="10"/>
      <c r="U3" s="11"/>
    </row>
    <row r="4" spans="1:21" ht="15">
      <c r="A4" s="99">
        <v>3</v>
      </c>
      <c r="B4" s="100" t="s">
        <v>95</v>
      </c>
      <c r="C4" s="113">
        <v>27210</v>
      </c>
      <c r="D4" s="113">
        <v>27461</v>
      </c>
      <c r="E4" s="113">
        <v>27457</v>
      </c>
      <c r="F4" s="84">
        <f t="shared" si="0"/>
        <v>0.009375223010253435</v>
      </c>
      <c r="G4" s="84">
        <f t="shared" si="1"/>
        <v>0.009077545020213157</v>
      </c>
      <c r="H4" s="59">
        <f t="shared" si="2"/>
        <v>247</v>
      </c>
      <c r="I4" s="86">
        <f t="shared" si="4"/>
        <v>0.0031122815417763947</v>
      </c>
      <c r="J4" s="116">
        <f t="shared" si="3"/>
        <v>-4</v>
      </c>
      <c r="L4" s="50"/>
      <c r="M4" s="47"/>
      <c r="N4" s="10"/>
      <c r="O4" s="5"/>
      <c r="P4" s="11"/>
      <c r="S4" s="5"/>
      <c r="T4" s="5"/>
      <c r="U4" s="11"/>
    </row>
    <row r="5" spans="1:21" ht="14.25" customHeight="1">
      <c r="A5" s="99">
        <v>4</v>
      </c>
      <c r="B5" s="100" t="s">
        <v>96</v>
      </c>
      <c r="C5" s="113">
        <v>17123</v>
      </c>
      <c r="D5" s="113">
        <v>18781</v>
      </c>
      <c r="E5" s="113">
        <v>18789</v>
      </c>
      <c r="F5" s="84">
        <f t="shared" si="0"/>
        <v>0.006415524825714819</v>
      </c>
      <c r="G5" s="84">
        <f t="shared" si="1"/>
        <v>0.09729603457338083</v>
      </c>
      <c r="H5" s="59">
        <f t="shared" si="2"/>
        <v>1666</v>
      </c>
      <c r="I5" s="86">
        <f t="shared" si="4"/>
        <v>0.020992149994329853</v>
      </c>
      <c r="J5" s="116">
        <f t="shared" si="3"/>
        <v>8</v>
      </c>
      <c r="L5" s="50"/>
      <c r="M5" s="47"/>
      <c r="N5" s="10"/>
      <c r="O5" s="5"/>
      <c r="P5" s="11"/>
      <c r="S5" s="5"/>
      <c r="T5" s="5"/>
      <c r="U5" s="11"/>
    </row>
    <row r="6" spans="1:21" ht="15">
      <c r="A6" s="99">
        <v>5</v>
      </c>
      <c r="B6" s="100" t="s">
        <v>97</v>
      </c>
      <c r="C6" s="113">
        <v>17385</v>
      </c>
      <c r="D6" s="113">
        <v>17193</v>
      </c>
      <c r="E6" s="113">
        <v>17267</v>
      </c>
      <c r="F6" s="84">
        <f t="shared" si="0"/>
        <v>0.005895836242781297</v>
      </c>
      <c r="G6" s="84">
        <f t="shared" si="1"/>
        <v>-0.006787460454414725</v>
      </c>
      <c r="H6" s="59">
        <f t="shared" si="2"/>
        <v>-118</v>
      </c>
      <c r="I6" s="86">
        <f t="shared" si="4"/>
        <v>-0.0014868389551806257</v>
      </c>
      <c r="J6" s="116">
        <f t="shared" si="3"/>
        <v>74</v>
      </c>
      <c r="L6" s="50"/>
      <c r="M6" s="47"/>
      <c r="N6" s="10"/>
      <c r="O6" s="5"/>
      <c r="P6" s="11"/>
      <c r="S6" s="5"/>
      <c r="T6" s="10"/>
      <c r="U6" s="11"/>
    </row>
    <row r="7" spans="1:21" ht="15">
      <c r="A7" s="99">
        <v>6</v>
      </c>
      <c r="B7" s="100" t="s">
        <v>98</v>
      </c>
      <c r="C7" s="113">
        <v>388628</v>
      </c>
      <c r="D7" s="113">
        <v>393037</v>
      </c>
      <c r="E7" s="113">
        <v>391008</v>
      </c>
      <c r="F7" s="84">
        <f t="shared" si="0"/>
        <v>0.13351011395247753</v>
      </c>
      <c r="G7" s="84">
        <f t="shared" si="1"/>
        <v>0.006124108401865023</v>
      </c>
      <c r="H7" s="59">
        <f t="shared" si="2"/>
        <v>2380</v>
      </c>
      <c r="I7" s="86">
        <f t="shared" si="4"/>
        <v>0.029988785706185503</v>
      </c>
      <c r="J7" s="116">
        <f t="shared" si="3"/>
        <v>-2029</v>
      </c>
      <c r="L7" s="50"/>
      <c r="M7" s="47"/>
      <c r="N7" s="10"/>
      <c r="O7" s="5"/>
      <c r="P7" s="11"/>
      <c r="S7" s="5"/>
      <c r="T7" s="5"/>
      <c r="U7" s="11"/>
    </row>
    <row r="8" spans="1:21" ht="15">
      <c r="A8" s="99">
        <v>7</v>
      </c>
      <c r="B8" s="100" t="s">
        <v>99</v>
      </c>
      <c r="C8" s="113">
        <v>64902</v>
      </c>
      <c r="D8" s="113">
        <v>67779</v>
      </c>
      <c r="E8" s="113">
        <v>67900</v>
      </c>
      <c r="F8" s="84">
        <f t="shared" si="0"/>
        <v>0.023184530079622984</v>
      </c>
      <c r="G8" s="84">
        <f t="shared" si="1"/>
        <v>0.04619272133370312</v>
      </c>
      <c r="H8" s="59">
        <f t="shared" si="2"/>
        <v>2998</v>
      </c>
      <c r="I8" s="86">
        <f t="shared" si="4"/>
        <v>0.03777578972569081</v>
      </c>
      <c r="J8" s="116">
        <f t="shared" si="3"/>
        <v>121</v>
      </c>
      <c r="L8" s="50"/>
      <c r="M8" s="47"/>
      <c r="N8" s="10"/>
      <c r="O8" s="5"/>
      <c r="P8" s="11"/>
      <c r="S8" s="5"/>
      <c r="T8" s="10"/>
      <c r="U8" s="11"/>
    </row>
    <row r="9" spans="1:21" ht="15">
      <c r="A9" s="99">
        <v>8</v>
      </c>
      <c r="B9" s="100" t="s">
        <v>100</v>
      </c>
      <c r="C9" s="113">
        <v>9367</v>
      </c>
      <c r="D9" s="113">
        <v>9355</v>
      </c>
      <c r="E9" s="113">
        <v>9340</v>
      </c>
      <c r="F9" s="84">
        <f t="shared" si="0"/>
        <v>0.0031891533275946785</v>
      </c>
      <c r="G9" s="84">
        <f t="shared" si="1"/>
        <v>-0.0028824596989430983</v>
      </c>
      <c r="H9" s="59">
        <f t="shared" si="2"/>
        <v>-27</v>
      </c>
      <c r="I9" s="86">
        <f t="shared" si="4"/>
        <v>-0.00034020891347353303</v>
      </c>
      <c r="J9" s="116">
        <f t="shared" si="3"/>
        <v>-15</v>
      </c>
      <c r="L9" s="50"/>
      <c r="M9" s="47"/>
      <c r="N9" s="10"/>
      <c r="O9" s="5"/>
      <c r="P9" s="11"/>
      <c r="S9" s="5"/>
      <c r="T9" s="5"/>
      <c r="U9" s="11"/>
    </row>
    <row r="10" spans="1:21" ht="15">
      <c r="A10" s="99">
        <v>9</v>
      </c>
      <c r="B10" s="100" t="s">
        <v>101</v>
      </c>
      <c r="C10" s="113">
        <v>35794</v>
      </c>
      <c r="D10" s="113">
        <v>37231</v>
      </c>
      <c r="E10" s="113">
        <v>37292</v>
      </c>
      <c r="F10" s="84">
        <f t="shared" si="0"/>
        <v>0.012733394635188517</v>
      </c>
      <c r="G10" s="84">
        <f t="shared" si="1"/>
        <v>0.04185058948427111</v>
      </c>
      <c r="H10" s="59">
        <f t="shared" si="2"/>
        <v>1498</v>
      </c>
      <c r="I10" s="86">
        <f t="shared" si="4"/>
        <v>0.018875294532716757</v>
      </c>
      <c r="J10" s="116">
        <f t="shared" si="3"/>
        <v>61</v>
      </c>
      <c r="L10" s="50"/>
      <c r="M10" s="47"/>
      <c r="N10" s="10"/>
      <c r="O10" s="5"/>
      <c r="P10" s="11"/>
      <c r="S10" s="5"/>
      <c r="T10" s="5"/>
      <c r="U10" s="11"/>
    </row>
    <row r="11" spans="1:21" ht="15">
      <c r="A11" s="99">
        <v>10</v>
      </c>
      <c r="B11" s="100" t="s">
        <v>102</v>
      </c>
      <c r="C11" s="113">
        <v>48419</v>
      </c>
      <c r="D11" s="113">
        <v>50504</v>
      </c>
      <c r="E11" s="113">
        <v>50488</v>
      </c>
      <c r="F11" s="84">
        <f t="shared" si="0"/>
        <v>0.01723918342650965</v>
      </c>
      <c r="G11" s="84">
        <f t="shared" si="1"/>
        <v>0.0427311592556641</v>
      </c>
      <c r="H11" s="59">
        <f t="shared" si="2"/>
        <v>2069</v>
      </c>
      <c r="I11" s="86">
        <f t="shared" si="4"/>
        <v>0.02607008303617555</v>
      </c>
      <c r="J11" s="116">
        <f t="shared" si="3"/>
        <v>-16</v>
      </c>
      <c r="L11" s="50"/>
      <c r="M11" s="47"/>
      <c r="N11" s="10"/>
      <c r="O11" s="5"/>
      <c r="P11" s="11"/>
      <c r="S11" s="5"/>
      <c r="T11" s="5"/>
      <c r="U11" s="11"/>
    </row>
    <row r="12" spans="1:21" ht="15.75" customHeight="1">
      <c r="A12" s="99">
        <v>11</v>
      </c>
      <c r="B12" s="100" t="s">
        <v>103</v>
      </c>
      <c r="C12" s="113">
        <v>9302</v>
      </c>
      <c r="D12" s="113">
        <v>9365</v>
      </c>
      <c r="E12" s="113">
        <v>9335</v>
      </c>
      <c r="F12" s="84">
        <f t="shared" si="0"/>
        <v>0.0031874460720659873</v>
      </c>
      <c r="G12" s="84">
        <f t="shared" si="1"/>
        <v>0.0035476241668458398</v>
      </c>
      <c r="H12" s="59">
        <f t="shared" si="2"/>
        <v>33</v>
      </c>
      <c r="I12" s="86">
        <f t="shared" si="4"/>
        <v>0.00041581089424542924</v>
      </c>
      <c r="J12" s="116">
        <f t="shared" si="3"/>
        <v>-30</v>
      </c>
      <c r="L12" s="50"/>
      <c r="M12" s="47"/>
      <c r="N12" s="10"/>
      <c r="O12" s="5"/>
      <c r="P12" s="11"/>
      <c r="S12" s="5"/>
      <c r="T12" s="10"/>
      <c r="U12" s="11"/>
    </row>
    <row r="13" spans="1:21" ht="15">
      <c r="A13" s="99">
        <v>12</v>
      </c>
      <c r="B13" s="100" t="s">
        <v>104</v>
      </c>
      <c r="C13" s="113">
        <v>13208</v>
      </c>
      <c r="D13" s="113">
        <v>14279</v>
      </c>
      <c r="E13" s="113">
        <v>14260</v>
      </c>
      <c r="F13" s="84">
        <f t="shared" si="0"/>
        <v>0.004869092767826565</v>
      </c>
      <c r="G13" s="84">
        <f t="shared" si="1"/>
        <v>0.07964869775893398</v>
      </c>
      <c r="H13" s="59">
        <f t="shared" si="2"/>
        <v>1052</v>
      </c>
      <c r="I13" s="86">
        <f t="shared" si="4"/>
        <v>0.013255547295339138</v>
      </c>
      <c r="J13" s="116">
        <f t="shared" si="3"/>
        <v>-19</v>
      </c>
      <c r="L13" s="50"/>
      <c r="M13" s="47"/>
      <c r="N13" s="10"/>
      <c r="O13" s="5"/>
      <c r="P13" s="11"/>
      <c r="S13" s="5"/>
      <c r="T13" s="5"/>
      <c r="U13" s="11"/>
    </row>
    <row r="14" spans="1:21" ht="15">
      <c r="A14" s="99">
        <v>13</v>
      </c>
      <c r="B14" s="100" t="s">
        <v>105</v>
      </c>
      <c r="C14" s="113">
        <v>14521</v>
      </c>
      <c r="D14" s="113">
        <v>14864</v>
      </c>
      <c r="E14" s="113">
        <v>14863</v>
      </c>
      <c r="F14" s="84">
        <f t="shared" si="0"/>
        <v>0.005074987784586692</v>
      </c>
      <c r="G14" s="84">
        <f t="shared" si="1"/>
        <v>0.023552096963019076</v>
      </c>
      <c r="H14" s="59">
        <f t="shared" si="2"/>
        <v>342</v>
      </c>
      <c r="I14" s="86">
        <f t="shared" si="4"/>
        <v>0.004309312903998085</v>
      </c>
      <c r="J14" s="116">
        <f t="shared" si="3"/>
        <v>-1</v>
      </c>
      <c r="L14" s="50"/>
      <c r="M14" s="47"/>
      <c r="N14" s="10"/>
      <c r="O14" s="5"/>
      <c r="P14" s="11"/>
      <c r="S14" s="5"/>
      <c r="T14" s="5"/>
      <c r="U14" s="11"/>
    </row>
    <row r="15" spans="1:21" ht="15">
      <c r="A15" s="99">
        <v>14</v>
      </c>
      <c r="B15" s="100" t="s">
        <v>106</v>
      </c>
      <c r="C15" s="113">
        <v>15213</v>
      </c>
      <c r="D15" s="113">
        <v>15233</v>
      </c>
      <c r="E15" s="113">
        <v>15207</v>
      </c>
      <c r="F15" s="84">
        <f t="shared" si="0"/>
        <v>0.005192446964960629</v>
      </c>
      <c r="G15" s="84">
        <f t="shared" si="1"/>
        <v>-0.00039439952672056796</v>
      </c>
      <c r="H15" s="59">
        <f t="shared" si="2"/>
        <v>-6</v>
      </c>
      <c r="I15" s="86">
        <f t="shared" si="4"/>
        <v>-7.560198077189623E-05</v>
      </c>
      <c r="J15" s="116">
        <f t="shared" si="3"/>
        <v>-26</v>
      </c>
      <c r="L15" s="50"/>
      <c r="M15" s="47"/>
      <c r="N15" s="10"/>
      <c r="O15" s="5"/>
      <c r="P15" s="11"/>
      <c r="S15" s="5"/>
      <c r="T15" s="10"/>
      <c r="U15" s="11"/>
    </row>
    <row r="16" spans="1:21" ht="15">
      <c r="A16" s="99">
        <v>15</v>
      </c>
      <c r="B16" s="100" t="s">
        <v>107</v>
      </c>
      <c r="C16" s="113">
        <v>12251</v>
      </c>
      <c r="D16" s="113">
        <v>12308</v>
      </c>
      <c r="E16" s="113">
        <v>12316</v>
      </c>
      <c r="F16" s="84">
        <f t="shared" si="0"/>
        <v>0.004205311818271527</v>
      </c>
      <c r="G16" s="84">
        <f t="shared" si="1"/>
        <v>0.0053056893314831445</v>
      </c>
      <c r="H16" s="59">
        <f t="shared" si="2"/>
        <v>65</v>
      </c>
      <c r="I16" s="86">
        <f t="shared" si="4"/>
        <v>0.000819021458362209</v>
      </c>
      <c r="J16" s="116">
        <f t="shared" si="3"/>
        <v>8</v>
      </c>
      <c r="L16" s="50"/>
      <c r="M16" s="47"/>
      <c r="N16" s="10"/>
      <c r="O16" s="5"/>
      <c r="P16" s="11"/>
      <c r="S16" s="5"/>
      <c r="T16" s="5"/>
      <c r="U16" s="11"/>
    </row>
    <row r="17" spans="1:10" ht="15">
      <c r="A17" s="99">
        <v>16</v>
      </c>
      <c r="B17" s="100" t="s">
        <v>108</v>
      </c>
      <c r="C17" s="113">
        <v>75165</v>
      </c>
      <c r="D17" s="113">
        <v>76858</v>
      </c>
      <c r="E17" s="113">
        <v>77162</v>
      </c>
      <c r="F17" s="84">
        <f t="shared" si="0"/>
        <v>0.026347050220970083</v>
      </c>
      <c r="G17" s="84">
        <f t="shared" si="1"/>
        <v>0.026568216590168295</v>
      </c>
      <c r="H17" s="59">
        <f t="shared" si="2"/>
        <v>1997</v>
      </c>
      <c r="I17" s="86">
        <f t="shared" si="4"/>
        <v>0.025162859266912793</v>
      </c>
      <c r="J17" s="116">
        <f t="shared" si="3"/>
        <v>304</v>
      </c>
    </row>
    <row r="18" spans="1:12" ht="15">
      <c r="A18" s="99">
        <v>17</v>
      </c>
      <c r="B18" s="100" t="s">
        <v>109</v>
      </c>
      <c r="C18" s="113">
        <v>22980</v>
      </c>
      <c r="D18" s="113">
        <v>23297</v>
      </c>
      <c r="E18" s="113">
        <v>23287</v>
      </c>
      <c r="F18" s="84">
        <f t="shared" si="0"/>
        <v>0.00795137189932519</v>
      </c>
      <c r="G18" s="84">
        <f t="shared" si="1"/>
        <v>0.013359442993907745</v>
      </c>
      <c r="H18" s="59">
        <f t="shared" si="2"/>
        <v>307</v>
      </c>
      <c r="I18" s="86">
        <f t="shared" si="4"/>
        <v>0.003868301349495357</v>
      </c>
      <c r="J18" s="116">
        <f t="shared" si="3"/>
        <v>-10</v>
      </c>
      <c r="L18" s="5"/>
    </row>
    <row r="19" spans="1:12" ht="15">
      <c r="A19" s="99">
        <v>18</v>
      </c>
      <c r="B19" s="100" t="s">
        <v>110</v>
      </c>
      <c r="C19" s="113">
        <v>9762</v>
      </c>
      <c r="D19" s="113">
        <v>9658</v>
      </c>
      <c r="E19" s="113">
        <v>9640</v>
      </c>
      <c r="F19" s="84">
        <f t="shared" si="0"/>
        <v>0.003291588659316135</v>
      </c>
      <c r="G19" s="84">
        <f t="shared" si="1"/>
        <v>-0.012497439049375128</v>
      </c>
      <c r="H19" s="59">
        <f t="shared" si="2"/>
        <v>-122</v>
      </c>
      <c r="I19" s="86">
        <f t="shared" si="4"/>
        <v>-0.0015372402756952232</v>
      </c>
      <c r="J19" s="116">
        <f t="shared" si="3"/>
        <v>-18</v>
      </c>
      <c r="K19" s="5"/>
      <c r="L19" s="5"/>
    </row>
    <row r="20" spans="1:12" ht="15">
      <c r="A20" s="99">
        <v>19</v>
      </c>
      <c r="B20" s="100" t="s">
        <v>111</v>
      </c>
      <c r="C20" s="113">
        <v>20251</v>
      </c>
      <c r="D20" s="113">
        <v>20278</v>
      </c>
      <c r="E20" s="113">
        <v>20265</v>
      </c>
      <c r="F20" s="84">
        <f t="shared" si="0"/>
        <v>0.006919506657784385</v>
      </c>
      <c r="G20" s="84">
        <f t="shared" si="1"/>
        <v>0.000691323885240235</v>
      </c>
      <c r="H20" s="59">
        <f t="shared" si="2"/>
        <v>14</v>
      </c>
      <c r="I20" s="86">
        <f t="shared" si="4"/>
        <v>0.00017640462180109118</v>
      </c>
      <c r="J20" s="116">
        <f t="shared" si="3"/>
        <v>-13</v>
      </c>
      <c r="K20" s="5"/>
      <c r="L20" s="5"/>
    </row>
    <row r="21" spans="1:12" ht="15">
      <c r="A21" s="99">
        <v>20</v>
      </c>
      <c r="B21" s="100" t="s">
        <v>112</v>
      </c>
      <c r="C21" s="113">
        <v>34273</v>
      </c>
      <c r="D21" s="113">
        <v>35191</v>
      </c>
      <c r="E21" s="113">
        <v>35263</v>
      </c>
      <c r="F21" s="84">
        <f t="shared" si="0"/>
        <v>0.012040590341645733</v>
      </c>
      <c r="G21" s="84">
        <f t="shared" si="1"/>
        <v>0.02888571178478686</v>
      </c>
      <c r="H21" s="59">
        <f t="shared" si="2"/>
        <v>990</v>
      </c>
      <c r="I21" s="86">
        <f t="shared" si="4"/>
        <v>0.012474326827362877</v>
      </c>
      <c r="J21" s="116">
        <f t="shared" si="3"/>
        <v>72</v>
      </c>
      <c r="K21" s="5"/>
      <c r="L21" s="5"/>
    </row>
    <row r="22" spans="1:12" ht="15">
      <c r="A22" s="99">
        <v>21</v>
      </c>
      <c r="B22" s="100" t="s">
        <v>113</v>
      </c>
      <c r="C22" s="113">
        <v>58454</v>
      </c>
      <c r="D22" s="113">
        <v>61692</v>
      </c>
      <c r="E22" s="113">
        <v>61742</v>
      </c>
      <c r="F22" s="84">
        <f t="shared" si="0"/>
        <v>0.02108187417048722</v>
      </c>
      <c r="G22" s="84">
        <f t="shared" si="1"/>
        <v>0.05624935846990796</v>
      </c>
      <c r="H22" s="59">
        <f t="shared" si="2"/>
        <v>3288</v>
      </c>
      <c r="I22" s="86">
        <f t="shared" si="4"/>
        <v>0.04142988546299913</v>
      </c>
      <c r="J22" s="116">
        <f t="shared" si="3"/>
        <v>50</v>
      </c>
      <c r="K22" s="5"/>
      <c r="L22" s="5"/>
    </row>
    <row r="23" spans="1:12" ht="15">
      <c r="A23" s="99">
        <v>22</v>
      </c>
      <c r="B23" s="100" t="s">
        <v>114</v>
      </c>
      <c r="C23" s="113">
        <v>19866</v>
      </c>
      <c r="D23" s="113">
        <v>19855</v>
      </c>
      <c r="E23" s="113">
        <v>19829</v>
      </c>
      <c r="F23" s="84">
        <f t="shared" si="0"/>
        <v>0.0067706339756825355</v>
      </c>
      <c r="G23" s="84">
        <f t="shared" si="1"/>
        <v>-0.001862478606664653</v>
      </c>
      <c r="H23" s="59">
        <f t="shared" si="2"/>
        <v>-37</v>
      </c>
      <c r="I23" s="86">
        <f t="shared" si="4"/>
        <v>-0.00046621221476002674</v>
      </c>
      <c r="J23" s="116">
        <f t="shared" si="3"/>
        <v>-26</v>
      </c>
      <c r="K23" s="5"/>
      <c r="L23" s="5"/>
    </row>
    <row r="24" spans="1:12" ht="15">
      <c r="A24" s="99">
        <v>23</v>
      </c>
      <c r="B24" s="100" t="s">
        <v>115</v>
      </c>
      <c r="C24" s="113">
        <v>26387</v>
      </c>
      <c r="D24" s="113">
        <v>27181</v>
      </c>
      <c r="E24" s="113">
        <v>27190</v>
      </c>
      <c r="F24" s="84">
        <f t="shared" si="0"/>
        <v>0.009284055565021338</v>
      </c>
      <c r="G24" s="84">
        <f t="shared" si="1"/>
        <v>0.030431651949823776</v>
      </c>
      <c r="H24" s="59">
        <f t="shared" si="2"/>
        <v>803</v>
      </c>
      <c r="I24" s="86">
        <f t="shared" si="4"/>
        <v>0.010118065093305444</v>
      </c>
      <c r="J24" s="116">
        <f t="shared" si="3"/>
        <v>9</v>
      </c>
      <c r="K24" s="5"/>
      <c r="L24" s="5"/>
    </row>
    <row r="25" spans="1:12" ht="15">
      <c r="A25" s="99">
        <v>24</v>
      </c>
      <c r="B25" s="100" t="s">
        <v>116</v>
      </c>
      <c r="C25" s="113">
        <v>13388</v>
      </c>
      <c r="D25" s="113">
        <v>14145</v>
      </c>
      <c r="E25" s="113">
        <v>14111</v>
      </c>
      <c r="F25" s="84">
        <f t="shared" si="0"/>
        <v>0.004818216553071575</v>
      </c>
      <c r="G25" s="84">
        <f t="shared" si="1"/>
        <v>0.0540035853002689</v>
      </c>
      <c r="H25" s="59">
        <f t="shared" si="2"/>
        <v>723</v>
      </c>
      <c r="I25" s="86">
        <f t="shared" si="4"/>
        <v>0.009110038683013496</v>
      </c>
      <c r="J25" s="116">
        <f t="shared" si="3"/>
        <v>-34</v>
      </c>
      <c r="K25" s="5"/>
      <c r="L25" s="5"/>
    </row>
    <row r="26" spans="1:12" ht="15">
      <c r="A26" s="99">
        <v>25</v>
      </c>
      <c r="B26" s="100" t="s">
        <v>117</v>
      </c>
      <c r="C26" s="113">
        <v>39062</v>
      </c>
      <c r="D26" s="113">
        <v>38420</v>
      </c>
      <c r="E26" s="113">
        <v>38401</v>
      </c>
      <c r="F26" s="84">
        <f t="shared" si="0"/>
        <v>0.013112063911452167</v>
      </c>
      <c r="G26" s="84">
        <f t="shared" si="1"/>
        <v>-0.01692181659925247</v>
      </c>
      <c r="H26" s="59">
        <f t="shared" si="2"/>
        <v>-661</v>
      </c>
      <c r="I26" s="86">
        <f t="shared" si="4"/>
        <v>-0.008328818215037235</v>
      </c>
      <c r="J26" s="116">
        <f t="shared" si="3"/>
        <v>-19</v>
      </c>
      <c r="K26" s="5"/>
      <c r="L26" s="5"/>
    </row>
    <row r="27" spans="1:12" ht="15">
      <c r="A27" s="99">
        <v>26</v>
      </c>
      <c r="B27" s="100" t="s">
        <v>118</v>
      </c>
      <c r="C27" s="113">
        <v>38400</v>
      </c>
      <c r="D27" s="113">
        <v>39644</v>
      </c>
      <c r="E27" s="113">
        <v>39269</v>
      </c>
      <c r="F27" s="84">
        <f t="shared" si="0"/>
        <v>0.013408443471232915</v>
      </c>
      <c r="G27" s="84">
        <f t="shared" si="1"/>
        <v>0.022630208333333332</v>
      </c>
      <c r="H27" s="59">
        <f t="shared" si="2"/>
        <v>869</v>
      </c>
      <c r="I27" s="86">
        <f t="shared" si="4"/>
        <v>0.010949686881796303</v>
      </c>
      <c r="J27" s="116">
        <f t="shared" si="3"/>
        <v>-375</v>
      </c>
      <c r="K27" s="5"/>
      <c r="L27" s="5"/>
    </row>
    <row r="28" spans="1:12" ht="15">
      <c r="A28" s="99">
        <v>27</v>
      </c>
      <c r="B28" s="100" t="s">
        <v>119</v>
      </c>
      <c r="C28" s="113">
        <v>47401</v>
      </c>
      <c r="D28" s="113">
        <v>49269</v>
      </c>
      <c r="E28" s="113">
        <v>49345</v>
      </c>
      <c r="F28" s="84">
        <f t="shared" si="0"/>
        <v>0.0168489048126509</v>
      </c>
      <c r="G28" s="84">
        <f t="shared" si="1"/>
        <v>0.04101179300014768</v>
      </c>
      <c r="H28" s="59">
        <f t="shared" si="2"/>
        <v>1944</v>
      </c>
      <c r="I28" s="86">
        <f t="shared" si="4"/>
        <v>0.024495041770094376</v>
      </c>
      <c r="J28" s="116">
        <f t="shared" si="3"/>
        <v>76</v>
      </c>
      <c r="K28" s="5"/>
      <c r="L28" s="5"/>
    </row>
    <row r="29" spans="1:12" ht="15">
      <c r="A29" s="99">
        <v>28</v>
      </c>
      <c r="B29" s="100" t="s">
        <v>120</v>
      </c>
      <c r="C29" s="113">
        <v>18019</v>
      </c>
      <c r="D29" s="113">
        <v>18030</v>
      </c>
      <c r="E29" s="113">
        <v>18028</v>
      </c>
      <c r="F29" s="84">
        <f t="shared" si="0"/>
        <v>0.006155680534248058</v>
      </c>
      <c r="G29" s="84">
        <f t="shared" si="1"/>
        <v>0.000499472778733559</v>
      </c>
      <c r="H29" s="59">
        <f t="shared" si="2"/>
        <v>9</v>
      </c>
      <c r="I29" s="86">
        <f t="shared" si="4"/>
        <v>0.00011340297115784434</v>
      </c>
      <c r="J29" s="116">
        <f t="shared" si="3"/>
        <v>-2</v>
      </c>
      <c r="K29" s="5"/>
      <c r="L29" s="5"/>
    </row>
    <row r="30" spans="1:12" ht="15">
      <c r="A30" s="99">
        <v>29</v>
      </c>
      <c r="B30" s="100" t="s">
        <v>121</v>
      </c>
      <c r="C30" s="113">
        <v>7379</v>
      </c>
      <c r="D30" s="113">
        <v>7308</v>
      </c>
      <c r="E30" s="113">
        <v>7318</v>
      </c>
      <c r="F30" s="84">
        <f t="shared" si="0"/>
        <v>0.0024987391917920617</v>
      </c>
      <c r="G30" s="84">
        <f t="shared" si="1"/>
        <v>-0.008266702805258165</v>
      </c>
      <c r="H30" s="59">
        <f t="shared" si="2"/>
        <v>-61</v>
      </c>
      <c r="I30" s="86">
        <f t="shared" si="4"/>
        <v>-0.0007686201378476116</v>
      </c>
      <c r="J30" s="116">
        <f t="shared" si="3"/>
        <v>10</v>
      </c>
      <c r="K30" s="5"/>
      <c r="L30" s="5"/>
    </row>
    <row r="31" spans="1:12" ht="15">
      <c r="A31" s="99">
        <v>30</v>
      </c>
      <c r="B31" s="100" t="s">
        <v>122</v>
      </c>
      <c r="C31" s="113">
        <v>19195</v>
      </c>
      <c r="D31" s="113">
        <v>21222</v>
      </c>
      <c r="E31" s="113">
        <v>21491</v>
      </c>
      <c r="F31" s="84">
        <f t="shared" si="0"/>
        <v>0.007338125713419404</v>
      </c>
      <c r="G31" s="84">
        <f t="shared" si="1"/>
        <v>0.11961448293826517</v>
      </c>
      <c r="H31" s="59">
        <f t="shared" si="2"/>
        <v>2296</v>
      </c>
      <c r="I31" s="86">
        <f t="shared" si="4"/>
        <v>0.028930357975378955</v>
      </c>
      <c r="J31" s="116">
        <f t="shared" si="3"/>
        <v>269</v>
      </c>
      <c r="K31" s="5"/>
      <c r="L31" s="5"/>
    </row>
    <row r="32" spans="1:12" ht="15">
      <c r="A32" s="99">
        <v>31</v>
      </c>
      <c r="B32" s="100" t="s">
        <v>123</v>
      </c>
      <c r="C32" s="113">
        <v>44651</v>
      </c>
      <c r="D32" s="113">
        <v>47028</v>
      </c>
      <c r="E32" s="113">
        <v>47096</v>
      </c>
      <c r="F32" s="84">
        <f t="shared" si="0"/>
        <v>0.016080981275845715</v>
      </c>
      <c r="G32" s="84">
        <f t="shared" si="1"/>
        <v>0.05475801213858592</v>
      </c>
      <c r="H32" s="59">
        <f t="shared" si="2"/>
        <v>2445</v>
      </c>
      <c r="I32" s="86">
        <f t="shared" si="4"/>
        <v>0.030807807164547712</v>
      </c>
      <c r="J32" s="116">
        <f t="shared" si="3"/>
        <v>68</v>
      </c>
      <c r="K32" s="5"/>
      <c r="L32" s="5"/>
    </row>
    <row r="33" spans="1:12" ht="15">
      <c r="A33" s="99">
        <v>32</v>
      </c>
      <c r="B33" s="100" t="s">
        <v>124</v>
      </c>
      <c r="C33" s="113">
        <v>22569</v>
      </c>
      <c r="D33" s="113">
        <v>23498</v>
      </c>
      <c r="E33" s="113">
        <v>24074</v>
      </c>
      <c r="F33" s="84">
        <f t="shared" si="0"/>
        <v>0.008220093919541144</v>
      </c>
      <c r="G33" s="84">
        <f t="shared" si="1"/>
        <v>0.0666843900926049</v>
      </c>
      <c r="H33" s="59">
        <f t="shared" si="2"/>
        <v>1505</v>
      </c>
      <c r="I33" s="86">
        <f t="shared" si="4"/>
        <v>0.018963496843617304</v>
      </c>
      <c r="J33" s="116">
        <f t="shared" si="3"/>
        <v>576</v>
      </c>
      <c r="K33" s="5"/>
      <c r="L33" s="11"/>
    </row>
    <row r="34" spans="1:10" ht="15">
      <c r="A34" s="99">
        <v>33</v>
      </c>
      <c r="B34" s="100" t="s">
        <v>125</v>
      </c>
      <c r="C34" s="113">
        <v>57835</v>
      </c>
      <c r="D34" s="113">
        <v>59789</v>
      </c>
      <c r="E34" s="113">
        <v>59871</v>
      </c>
      <c r="F34" s="84">
        <f aca="true" t="shared" si="5" ref="F34:F65">E34/$E$83</f>
        <v>0.02044301915165107</v>
      </c>
      <c r="G34" s="84">
        <f aca="true" t="shared" si="6" ref="G34:G65">(E34-C34)/C34</f>
        <v>0.03520359643814299</v>
      </c>
      <c r="H34" s="59">
        <f aca="true" t="shared" si="7" ref="H34:H65">E34-C34</f>
        <v>2036</v>
      </c>
      <c r="I34" s="86">
        <f t="shared" si="4"/>
        <v>0.02565427214193012</v>
      </c>
      <c r="J34" s="116">
        <f aca="true" t="shared" si="8" ref="J34:J66">E34-D34</f>
        <v>82</v>
      </c>
    </row>
    <row r="35" spans="1:10" ht="15">
      <c r="A35" s="99">
        <v>34</v>
      </c>
      <c r="B35" s="100" t="s">
        <v>126</v>
      </c>
      <c r="C35" s="113">
        <v>333983</v>
      </c>
      <c r="D35" s="113">
        <v>340647</v>
      </c>
      <c r="E35" s="113">
        <v>340524</v>
      </c>
      <c r="F35" s="84">
        <f t="shared" si="5"/>
        <v>0.11627229633039082</v>
      </c>
      <c r="G35" s="84">
        <f t="shared" si="6"/>
        <v>0.01958482916795166</v>
      </c>
      <c r="H35" s="59">
        <f t="shared" si="7"/>
        <v>6541</v>
      </c>
      <c r="I35" s="86">
        <f t="shared" si="4"/>
        <v>0.08241875937149554</v>
      </c>
      <c r="J35" s="116">
        <f t="shared" si="8"/>
        <v>-123</v>
      </c>
    </row>
    <row r="36" spans="1:10" ht="15">
      <c r="A36" s="99">
        <v>35</v>
      </c>
      <c r="B36" s="100" t="s">
        <v>127</v>
      </c>
      <c r="C36" s="113">
        <v>148841</v>
      </c>
      <c r="D36" s="113">
        <v>155203</v>
      </c>
      <c r="E36" s="113">
        <v>155239</v>
      </c>
      <c r="F36" s="84">
        <f t="shared" si="5"/>
        <v>0.05300652820369061</v>
      </c>
      <c r="G36" s="84">
        <f t="shared" si="6"/>
        <v>0.042985467713869165</v>
      </c>
      <c r="H36" s="59">
        <f t="shared" si="7"/>
        <v>6398</v>
      </c>
      <c r="I36" s="86">
        <f t="shared" si="4"/>
        <v>0.08061691216309867</v>
      </c>
      <c r="J36" s="116">
        <f t="shared" si="8"/>
        <v>36</v>
      </c>
    </row>
    <row r="37" spans="1:10" ht="15">
      <c r="A37" s="99">
        <v>36</v>
      </c>
      <c r="B37" s="100" t="s">
        <v>128</v>
      </c>
      <c r="C37" s="113">
        <v>13759</v>
      </c>
      <c r="D37" s="113">
        <v>13810</v>
      </c>
      <c r="E37" s="113">
        <v>13792</v>
      </c>
      <c r="F37" s="84">
        <f t="shared" si="5"/>
        <v>0.004709293650341092</v>
      </c>
      <c r="G37" s="84">
        <f t="shared" si="6"/>
        <v>0.0023984301184679117</v>
      </c>
      <c r="H37" s="59">
        <f t="shared" si="7"/>
        <v>33</v>
      </c>
      <c r="I37" s="86">
        <f t="shared" si="4"/>
        <v>0.00041581089424542924</v>
      </c>
      <c r="J37" s="116">
        <f t="shared" si="8"/>
        <v>-18</v>
      </c>
    </row>
    <row r="38" spans="1:10" ht="15">
      <c r="A38" s="99">
        <v>37</v>
      </c>
      <c r="B38" s="100" t="s">
        <v>129</v>
      </c>
      <c r="C38" s="113">
        <v>18406</v>
      </c>
      <c r="D38" s="113">
        <v>17981</v>
      </c>
      <c r="E38" s="113">
        <v>17852</v>
      </c>
      <c r="F38" s="84">
        <f t="shared" si="5"/>
        <v>0.006095585139638137</v>
      </c>
      <c r="G38" s="84">
        <f t="shared" si="6"/>
        <v>-0.030098880799739214</v>
      </c>
      <c r="H38" s="59">
        <f t="shared" si="7"/>
        <v>-554</v>
      </c>
      <c r="I38" s="86">
        <f t="shared" si="4"/>
        <v>-0.006980582891271752</v>
      </c>
      <c r="J38" s="116">
        <f t="shared" si="8"/>
        <v>-129</v>
      </c>
    </row>
    <row r="39" spans="1:10" ht="15">
      <c r="A39" s="99">
        <v>38</v>
      </c>
      <c r="B39" s="100" t="s">
        <v>130</v>
      </c>
      <c r="C39" s="113">
        <v>47215</v>
      </c>
      <c r="D39" s="113">
        <v>48672</v>
      </c>
      <c r="E39" s="113">
        <v>48756</v>
      </c>
      <c r="F39" s="84">
        <f t="shared" si="5"/>
        <v>0.016647790111371106</v>
      </c>
      <c r="G39" s="84">
        <f t="shared" si="6"/>
        <v>0.03263793286031982</v>
      </c>
      <c r="H39" s="59">
        <f t="shared" si="7"/>
        <v>1541</v>
      </c>
      <c r="I39" s="86">
        <f t="shared" si="4"/>
        <v>0.01941710872824868</v>
      </c>
      <c r="J39" s="116">
        <f t="shared" si="8"/>
        <v>84</v>
      </c>
    </row>
    <row r="40" spans="1:10" ht="15">
      <c r="A40" s="99">
        <v>39</v>
      </c>
      <c r="B40" s="100" t="s">
        <v>131</v>
      </c>
      <c r="C40" s="113">
        <v>13761</v>
      </c>
      <c r="D40" s="113">
        <v>13695</v>
      </c>
      <c r="E40" s="113">
        <v>13648</v>
      </c>
      <c r="F40" s="84">
        <f t="shared" si="5"/>
        <v>0.004660124691114794</v>
      </c>
      <c r="G40" s="84">
        <f t="shared" si="6"/>
        <v>-0.00821161252815929</v>
      </c>
      <c r="H40" s="59">
        <f t="shared" si="7"/>
        <v>-113</v>
      </c>
      <c r="I40" s="86">
        <f t="shared" si="4"/>
        <v>-0.0014238373045373789</v>
      </c>
      <c r="J40" s="116">
        <f t="shared" si="8"/>
        <v>-47</v>
      </c>
    </row>
    <row r="41" spans="1:10" ht="15">
      <c r="A41" s="99">
        <v>40</v>
      </c>
      <c r="B41" s="100" t="s">
        <v>132</v>
      </c>
      <c r="C41" s="113">
        <v>11915</v>
      </c>
      <c r="D41" s="113">
        <v>12109</v>
      </c>
      <c r="E41" s="113">
        <v>12091</v>
      </c>
      <c r="F41" s="84">
        <f t="shared" si="5"/>
        <v>0.004128485319480435</v>
      </c>
      <c r="G41" s="84">
        <f t="shared" si="6"/>
        <v>0.014771296684851028</v>
      </c>
      <c r="H41" s="59">
        <f t="shared" si="7"/>
        <v>176</v>
      </c>
      <c r="I41" s="86">
        <f t="shared" si="4"/>
        <v>0.002217658102642289</v>
      </c>
      <c r="J41" s="116">
        <f t="shared" si="8"/>
        <v>-18</v>
      </c>
    </row>
    <row r="42" spans="1:10" ht="15">
      <c r="A42" s="99">
        <v>41</v>
      </c>
      <c r="B42" s="100" t="s">
        <v>133</v>
      </c>
      <c r="C42" s="113">
        <v>54045</v>
      </c>
      <c r="D42" s="113">
        <v>55092</v>
      </c>
      <c r="E42" s="113">
        <v>55119</v>
      </c>
      <c r="F42" s="84">
        <f t="shared" si="5"/>
        <v>0.0188204434971832</v>
      </c>
      <c r="G42" s="84">
        <f t="shared" si="6"/>
        <v>0.019872328615043018</v>
      </c>
      <c r="H42" s="59">
        <f t="shared" si="7"/>
        <v>1074</v>
      </c>
      <c r="I42" s="86">
        <f t="shared" si="4"/>
        <v>0.013532754558169425</v>
      </c>
      <c r="J42" s="116">
        <f t="shared" si="8"/>
        <v>27</v>
      </c>
    </row>
    <row r="43" spans="1:10" ht="15">
      <c r="A43" s="99">
        <v>42</v>
      </c>
      <c r="B43" s="100" t="s">
        <v>134</v>
      </c>
      <c r="C43" s="113">
        <v>71235</v>
      </c>
      <c r="D43" s="113">
        <v>74781</v>
      </c>
      <c r="E43" s="113">
        <v>74765</v>
      </c>
      <c r="F43" s="84">
        <f t="shared" si="5"/>
        <v>0.025528591920515646</v>
      </c>
      <c r="G43" s="84">
        <f t="shared" si="6"/>
        <v>0.04955429213167684</v>
      </c>
      <c r="H43" s="59">
        <f t="shared" si="7"/>
        <v>3530</v>
      </c>
      <c r="I43" s="86">
        <f t="shared" si="4"/>
        <v>0.04447916535413228</v>
      </c>
      <c r="J43" s="116">
        <f t="shared" si="8"/>
        <v>-16</v>
      </c>
    </row>
    <row r="44" spans="1:10" ht="15">
      <c r="A44" s="99">
        <v>43</v>
      </c>
      <c r="B44" s="100" t="s">
        <v>135</v>
      </c>
      <c r="C44" s="113">
        <v>21225</v>
      </c>
      <c r="D44" s="113">
        <v>21594</v>
      </c>
      <c r="E44" s="113">
        <v>21610</v>
      </c>
      <c r="F44" s="84">
        <f t="shared" si="5"/>
        <v>0.007378758395002249</v>
      </c>
      <c r="G44" s="84">
        <f t="shared" si="6"/>
        <v>0.018138987043580683</v>
      </c>
      <c r="H44" s="59">
        <f t="shared" si="7"/>
        <v>385</v>
      </c>
      <c r="I44" s="86">
        <f t="shared" si="4"/>
        <v>0.004851127099530008</v>
      </c>
      <c r="J44" s="116">
        <f t="shared" si="8"/>
        <v>16</v>
      </c>
    </row>
    <row r="45" spans="1:10" ht="15">
      <c r="A45" s="99">
        <v>44</v>
      </c>
      <c r="B45" s="100" t="s">
        <v>136</v>
      </c>
      <c r="C45" s="113">
        <v>37320</v>
      </c>
      <c r="D45" s="113">
        <v>38635</v>
      </c>
      <c r="E45" s="113">
        <v>38709</v>
      </c>
      <c r="F45" s="84">
        <f t="shared" si="5"/>
        <v>0.01321723085201953</v>
      </c>
      <c r="G45" s="84">
        <f t="shared" si="6"/>
        <v>0.03721864951768489</v>
      </c>
      <c r="H45" s="59">
        <f t="shared" si="7"/>
        <v>1389</v>
      </c>
      <c r="I45" s="86">
        <f t="shared" si="4"/>
        <v>0.017501858548693974</v>
      </c>
      <c r="J45" s="116">
        <f t="shared" si="8"/>
        <v>74</v>
      </c>
    </row>
    <row r="46" spans="1:10" ht="15">
      <c r="A46" s="99">
        <v>45</v>
      </c>
      <c r="B46" s="100" t="s">
        <v>137</v>
      </c>
      <c r="C46" s="113">
        <v>41951</v>
      </c>
      <c r="D46" s="113">
        <v>42960</v>
      </c>
      <c r="E46" s="113">
        <v>42920</v>
      </c>
      <c r="F46" s="84">
        <f t="shared" si="5"/>
        <v>0.01465508145828304</v>
      </c>
      <c r="G46" s="84">
        <f t="shared" si="6"/>
        <v>0.023098376677552383</v>
      </c>
      <c r="H46" s="59">
        <f t="shared" si="7"/>
        <v>969</v>
      </c>
      <c r="I46" s="86">
        <f t="shared" si="4"/>
        <v>0.01220971989466124</v>
      </c>
      <c r="J46" s="116">
        <f t="shared" si="8"/>
        <v>-40</v>
      </c>
    </row>
    <row r="47" spans="1:10" ht="15">
      <c r="A47" s="99">
        <v>46</v>
      </c>
      <c r="B47" s="100" t="s">
        <v>138</v>
      </c>
      <c r="C47" s="113">
        <v>34248</v>
      </c>
      <c r="D47" s="113">
        <v>35773</v>
      </c>
      <c r="E47" s="113">
        <v>35875</v>
      </c>
      <c r="F47" s="84">
        <f t="shared" si="5"/>
        <v>0.012249558418357504</v>
      </c>
      <c r="G47" s="84">
        <f t="shared" si="6"/>
        <v>0.047506423732772717</v>
      </c>
      <c r="H47" s="59">
        <f t="shared" si="7"/>
        <v>1627</v>
      </c>
      <c r="I47" s="86">
        <f t="shared" si="4"/>
        <v>0.020500737119312527</v>
      </c>
      <c r="J47" s="116">
        <f t="shared" si="8"/>
        <v>102</v>
      </c>
    </row>
    <row r="48" spans="1:10" ht="15">
      <c r="A48" s="99">
        <v>47</v>
      </c>
      <c r="B48" s="100" t="s">
        <v>139</v>
      </c>
      <c r="C48" s="113">
        <v>24678</v>
      </c>
      <c r="D48" s="113">
        <v>27014</v>
      </c>
      <c r="E48" s="113">
        <v>27072</v>
      </c>
      <c r="F48" s="84">
        <f t="shared" si="5"/>
        <v>0.009243764334544232</v>
      </c>
      <c r="G48" s="84">
        <f t="shared" si="6"/>
        <v>0.09700948212983224</v>
      </c>
      <c r="H48" s="59">
        <f t="shared" si="7"/>
        <v>2394</v>
      </c>
      <c r="I48" s="86">
        <f t="shared" si="4"/>
        <v>0.030165190327986594</v>
      </c>
      <c r="J48" s="116">
        <f t="shared" si="8"/>
        <v>58</v>
      </c>
    </row>
    <row r="49" spans="1:10" ht="15">
      <c r="A49" s="99">
        <v>48</v>
      </c>
      <c r="B49" s="100" t="s">
        <v>140</v>
      </c>
      <c r="C49" s="113">
        <v>34354</v>
      </c>
      <c r="D49" s="113">
        <v>35345</v>
      </c>
      <c r="E49" s="113">
        <v>35428</v>
      </c>
      <c r="F49" s="84">
        <f t="shared" si="5"/>
        <v>0.012096929774092534</v>
      </c>
      <c r="G49" s="84">
        <f t="shared" si="6"/>
        <v>0.03126273505268673</v>
      </c>
      <c r="H49" s="59">
        <f t="shared" si="7"/>
        <v>1074</v>
      </c>
      <c r="I49" s="86">
        <f t="shared" si="4"/>
        <v>0.013532754558169425</v>
      </c>
      <c r="J49" s="116">
        <f t="shared" si="8"/>
        <v>83</v>
      </c>
    </row>
    <row r="50" spans="1:10" ht="15">
      <c r="A50" s="99">
        <v>49</v>
      </c>
      <c r="B50" s="100" t="s">
        <v>141</v>
      </c>
      <c r="C50" s="113">
        <v>14324</v>
      </c>
      <c r="D50" s="113">
        <v>14910</v>
      </c>
      <c r="E50" s="113">
        <v>14883</v>
      </c>
      <c r="F50" s="84">
        <f t="shared" si="5"/>
        <v>0.005081816806701456</v>
      </c>
      <c r="G50" s="84">
        <f t="shared" si="6"/>
        <v>0.039025411896118405</v>
      </c>
      <c r="H50" s="59">
        <f t="shared" si="7"/>
        <v>559</v>
      </c>
      <c r="I50" s="86">
        <f t="shared" si="4"/>
        <v>0.007043584541914998</v>
      </c>
      <c r="J50" s="116">
        <f t="shared" si="8"/>
        <v>-27</v>
      </c>
    </row>
    <row r="51" spans="1:10" ht="15">
      <c r="A51" s="99">
        <v>50</v>
      </c>
      <c r="B51" s="100" t="s">
        <v>142</v>
      </c>
      <c r="C51" s="113">
        <v>11787</v>
      </c>
      <c r="D51" s="113">
        <v>11869</v>
      </c>
      <c r="E51" s="113">
        <v>11854</v>
      </c>
      <c r="F51" s="84">
        <f t="shared" si="5"/>
        <v>0.0040475614074204835</v>
      </c>
      <c r="G51" s="84">
        <f t="shared" si="6"/>
        <v>0.005684228387206244</v>
      </c>
      <c r="H51" s="59">
        <f t="shared" si="7"/>
        <v>67</v>
      </c>
      <c r="I51" s="86">
        <f t="shared" si="4"/>
        <v>0.0008442221186195078</v>
      </c>
      <c r="J51" s="116">
        <f t="shared" si="8"/>
        <v>-15</v>
      </c>
    </row>
    <row r="52" spans="1:10" ht="15">
      <c r="A52" s="99">
        <v>51</v>
      </c>
      <c r="B52" s="100" t="s">
        <v>143</v>
      </c>
      <c r="C52" s="113">
        <v>14425</v>
      </c>
      <c r="D52" s="113">
        <v>14462</v>
      </c>
      <c r="E52" s="113">
        <v>14672</v>
      </c>
      <c r="F52" s="84">
        <f t="shared" si="5"/>
        <v>0.005009770623390699</v>
      </c>
      <c r="G52" s="84">
        <f t="shared" si="6"/>
        <v>0.017123050259965338</v>
      </c>
      <c r="H52" s="59">
        <f t="shared" si="7"/>
        <v>247</v>
      </c>
      <c r="I52" s="86">
        <f t="shared" si="4"/>
        <v>0.0031122815417763947</v>
      </c>
      <c r="J52" s="116">
        <f t="shared" si="8"/>
        <v>210</v>
      </c>
    </row>
    <row r="53" spans="1:10" ht="15">
      <c r="A53" s="99">
        <v>52</v>
      </c>
      <c r="B53" s="100" t="s">
        <v>144</v>
      </c>
      <c r="C53" s="113">
        <v>24575</v>
      </c>
      <c r="D53" s="113">
        <v>25147</v>
      </c>
      <c r="E53" s="113">
        <v>25179</v>
      </c>
      <c r="F53" s="84">
        <f t="shared" si="5"/>
        <v>0.008597397391381842</v>
      </c>
      <c r="G53" s="84">
        <f t="shared" si="6"/>
        <v>0.024577822990844354</v>
      </c>
      <c r="H53" s="59">
        <f t="shared" si="7"/>
        <v>604</v>
      </c>
      <c r="I53" s="86">
        <f t="shared" si="4"/>
        <v>0.00761059939770422</v>
      </c>
      <c r="J53" s="116">
        <f t="shared" si="8"/>
        <v>32</v>
      </c>
    </row>
    <row r="54" spans="1:10" ht="15">
      <c r="A54" s="99">
        <v>53</v>
      </c>
      <c r="B54" s="100" t="s">
        <v>145</v>
      </c>
      <c r="C54" s="113">
        <v>15347</v>
      </c>
      <c r="D54" s="113">
        <v>15351</v>
      </c>
      <c r="E54" s="113">
        <v>15373</v>
      </c>
      <c r="F54" s="84">
        <f t="shared" si="5"/>
        <v>0.005249127848513168</v>
      </c>
      <c r="G54" s="84">
        <f t="shared" si="6"/>
        <v>0.0016941421776242914</v>
      </c>
      <c r="H54" s="59">
        <f t="shared" si="7"/>
        <v>26</v>
      </c>
      <c r="I54" s="86">
        <f t="shared" si="4"/>
        <v>0.00032760858334488364</v>
      </c>
      <c r="J54" s="116">
        <f t="shared" si="8"/>
        <v>22</v>
      </c>
    </row>
    <row r="55" spans="1:10" ht="15">
      <c r="A55" s="99">
        <v>54</v>
      </c>
      <c r="B55" s="100" t="s">
        <v>146</v>
      </c>
      <c r="C55" s="113">
        <v>29042</v>
      </c>
      <c r="D55" s="113">
        <v>29472</v>
      </c>
      <c r="E55" s="113">
        <v>29489</v>
      </c>
      <c r="F55" s="84">
        <f t="shared" si="5"/>
        <v>0.010069051657113434</v>
      </c>
      <c r="G55" s="84">
        <f t="shared" si="6"/>
        <v>0.015391501962674747</v>
      </c>
      <c r="H55" s="59">
        <f t="shared" si="7"/>
        <v>447</v>
      </c>
      <c r="I55" s="86">
        <f t="shared" si="4"/>
        <v>0.005632347567506269</v>
      </c>
      <c r="J55" s="116">
        <f t="shared" si="8"/>
        <v>17</v>
      </c>
    </row>
    <row r="56" spans="1:10" ht="15">
      <c r="A56" s="99">
        <v>55</v>
      </c>
      <c r="B56" s="100" t="s">
        <v>147</v>
      </c>
      <c r="C56" s="113">
        <v>50363</v>
      </c>
      <c r="D56" s="113">
        <v>51773</v>
      </c>
      <c r="E56" s="113">
        <v>52023</v>
      </c>
      <c r="F56" s="84">
        <f t="shared" si="5"/>
        <v>0.01776331087381777</v>
      </c>
      <c r="G56" s="84">
        <f t="shared" si="6"/>
        <v>0.0329607052796696</v>
      </c>
      <c r="H56" s="59">
        <f t="shared" si="7"/>
        <v>1660</v>
      </c>
      <c r="I56" s="86">
        <f t="shared" si="4"/>
        <v>0.020916548013557957</v>
      </c>
      <c r="J56" s="116">
        <f t="shared" si="8"/>
        <v>250</v>
      </c>
    </row>
    <row r="57" spans="1:10" ht="15">
      <c r="A57" s="99">
        <v>56</v>
      </c>
      <c r="B57" s="100" t="s">
        <v>148</v>
      </c>
      <c r="C57" s="113">
        <v>15032</v>
      </c>
      <c r="D57" s="113">
        <v>15774</v>
      </c>
      <c r="E57" s="113">
        <v>15152</v>
      </c>
      <c r="F57" s="84">
        <f t="shared" si="5"/>
        <v>0.005173667154145029</v>
      </c>
      <c r="G57" s="84">
        <f t="shared" si="6"/>
        <v>0.007982969664715274</v>
      </c>
      <c r="H57" s="59">
        <f t="shared" si="7"/>
        <v>120</v>
      </c>
      <c r="I57" s="86">
        <f t="shared" si="4"/>
        <v>0.0015120396154379245</v>
      </c>
      <c r="J57" s="116">
        <f t="shared" si="8"/>
        <v>-622</v>
      </c>
    </row>
    <row r="58" spans="1:10" ht="15">
      <c r="A58" s="99">
        <v>57</v>
      </c>
      <c r="B58" s="100" t="s">
        <v>149</v>
      </c>
      <c r="C58" s="113">
        <v>10288</v>
      </c>
      <c r="D58" s="113">
        <v>10158</v>
      </c>
      <c r="E58" s="113">
        <v>10154</v>
      </c>
      <c r="F58" s="84">
        <f t="shared" si="5"/>
        <v>0.0034670945276655636</v>
      </c>
      <c r="G58" s="84">
        <f t="shared" si="6"/>
        <v>-0.0130248833592535</v>
      </c>
      <c r="H58" s="59">
        <f t="shared" si="7"/>
        <v>-134</v>
      </c>
      <c r="I58" s="86">
        <f t="shared" si="4"/>
        <v>-0.0016884442372390156</v>
      </c>
      <c r="J58" s="116">
        <f t="shared" si="8"/>
        <v>-4</v>
      </c>
    </row>
    <row r="59" spans="1:10" ht="15">
      <c r="A59" s="99">
        <v>58</v>
      </c>
      <c r="B59" s="100" t="s">
        <v>150</v>
      </c>
      <c r="C59" s="113">
        <v>28425</v>
      </c>
      <c r="D59" s="113">
        <v>28535</v>
      </c>
      <c r="E59" s="113">
        <v>28610</v>
      </c>
      <c r="F59" s="84">
        <f t="shared" si="5"/>
        <v>0.009768916135169566</v>
      </c>
      <c r="G59" s="84">
        <f t="shared" si="6"/>
        <v>0.006508355321020229</v>
      </c>
      <c r="H59" s="59">
        <f t="shared" si="7"/>
        <v>185</v>
      </c>
      <c r="I59" s="86">
        <f t="shared" si="4"/>
        <v>0.0023310610738001337</v>
      </c>
      <c r="J59" s="116">
        <f t="shared" si="8"/>
        <v>75</v>
      </c>
    </row>
    <row r="60" spans="1:10" ht="15">
      <c r="A60" s="99">
        <v>59</v>
      </c>
      <c r="B60" s="100" t="s">
        <v>151</v>
      </c>
      <c r="C60" s="113">
        <v>25698</v>
      </c>
      <c r="D60" s="113">
        <v>26584</v>
      </c>
      <c r="E60" s="113">
        <v>26679</v>
      </c>
      <c r="F60" s="84">
        <f t="shared" si="5"/>
        <v>0.009109574049989124</v>
      </c>
      <c r="G60" s="84">
        <f t="shared" si="6"/>
        <v>0.03817417697875321</v>
      </c>
      <c r="H60" s="59">
        <f t="shared" si="7"/>
        <v>981</v>
      </c>
      <c r="I60" s="86">
        <f t="shared" si="4"/>
        <v>0.012360923856205033</v>
      </c>
      <c r="J60" s="116">
        <f t="shared" si="8"/>
        <v>95</v>
      </c>
    </row>
    <row r="61" spans="1:10" ht="15">
      <c r="A61" s="99">
        <v>60</v>
      </c>
      <c r="B61" s="100" t="s">
        <v>152</v>
      </c>
      <c r="C61" s="113">
        <v>24468</v>
      </c>
      <c r="D61" s="113">
        <v>25027</v>
      </c>
      <c r="E61" s="113">
        <v>25043</v>
      </c>
      <c r="F61" s="84">
        <f t="shared" si="5"/>
        <v>0.008550960041001449</v>
      </c>
      <c r="G61" s="84">
        <f t="shared" si="6"/>
        <v>0.023500081739414747</v>
      </c>
      <c r="H61" s="59">
        <f t="shared" si="7"/>
        <v>575</v>
      </c>
      <c r="I61" s="86">
        <f t="shared" si="4"/>
        <v>0.007245189823973388</v>
      </c>
      <c r="J61" s="116">
        <f t="shared" si="8"/>
        <v>16</v>
      </c>
    </row>
    <row r="62" spans="1:10" ht="15">
      <c r="A62" s="99">
        <v>61</v>
      </c>
      <c r="B62" s="100" t="s">
        <v>153</v>
      </c>
      <c r="C62" s="113">
        <v>36186</v>
      </c>
      <c r="D62" s="113">
        <v>36550</v>
      </c>
      <c r="E62" s="113">
        <v>36512</v>
      </c>
      <c r="F62" s="84">
        <f t="shared" si="5"/>
        <v>0.01246706277271273</v>
      </c>
      <c r="G62" s="84">
        <f t="shared" si="6"/>
        <v>0.009009009009009009</v>
      </c>
      <c r="H62" s="59">
        <f t="shared" si="7"/>
        <v>326</v>
      </c>
      <c r="I62" s="86">
        <f t="shared" si="4"/>
        <v>0.0041077076219396946</v>
      </c>
      <c r="J62" s="116">
        <f t="shared" si="8"/>
        <v>-38</v>
      </c>
    </row>
    <row r="63" spans="1:10" ht="15">
      <c r="A63" s="99">
        <v>62</v>
      </c>
      <c r="B63" s="100" t="s">
        <v>154</v>
      </c>
      <c r="C63" s="113">
        <v>9629</v>
      </c>
      <c r="D63" s="113">
        <v>10355</v>
      </c>
      <c r="E63" s="113">
        <v>10341</v>
      </c>
      <c r="F63" s="84">
        <f t="shared" si="5"/>
        <v>0.003530945884438605</v>
      </c>
      <c r="G63" s="84">
        <f t="shared" si="6"/>
        <v>0.07394329629244989</v>
      </c>
      <c r="H63" s="59">
        <f t="shared" si="7"/>
        <v>712</v>
      </c>
      <c r="I63" s="86">
        <f t="shared" si="4"/>
        <v>0.008971435051598352</v>
      </c>
      <c r="J63" s="116">
        <f t="shared" si="8"/>
        <v>-14</v>
      </c>
    </row>
    <row r="64" spans="1:10" ht="15">
      <c r="A64" s="99">
        <v>63</v>
      </c>
      <c r="B64" s="100" t="s">
        <v>155</v>
      </c>
      <c r="C64" s="113">
        <v>41910</v>
      </c>
      <c r="D64" s="113">
        <v>46890</v>
      </c>
      <c r="E64" s="113">
        <v>46980</v>
      </c>
      <c r="F64" s="84">
        <f t="shared" si="5"/>
        <v>0.016041372947580086</v>
      </c>
      <c r="G64" s="84">
        <f t="shared" si="6"/>
        <v>0.12097351467430208</v>
      </c>
      <c r="H64" s="59">
        <f t="shared" si="7"/>
        <v>5070</v>
      </c>
      <c r="I64" s="86">
        <f t="shared" si="4"/>
        <v>0.0638836737522523</v>
      </c>
      <c r="J64" s="116">
        <f t="shared" si="8"/>
        <v>90</v>
      </c>
    </row>
    <row r="65" spans="1:10" ht="15">
      <c r="A65" s="99">
        <v>64</v>
      </c>
      <c r="B65" s="100" t="s">
        <v>156</v>
      </c>
      <c r="C65" s="113">
        <v>12842</v>
      </c>
      <c r="D65" s="113">
        <v>13062</v>
      </c>
      <c r="E65" s="113">
        <v>13067</v>
      </c>
      <c r="F65" s="84">
        <f t="shared" si="5"/>
        <v>0.004461741598680906</v>
      </c>
      <c r="G65" s="84">
        <f t="shared" si="6"/>
        <v>0.017520635415044384</v>
      </c>
      <c r="H65" s="59">
        <f t="shared" si="7"/>
        <v>225</v>
      </c>
      <c r="I65" s="86">
        <f t="shared" si="4"/>
        <v>0.0028350742789461083</v>
      </c>
      <c r="J65" s="116">
        <f t="shared" si="8"/>
        <v>5</v>
      </c>
    </row>
    <row r="66" spans="1:10" ht="15">
      <c r="A66" s="99">
        <v>65</v>
      </c>
      <c r="B66" s="100" t="s">
        <v>157</v>
      </c>
      <c r="C66" s="113">
        <v>35749</v>
      </c>
      <c r="D66" s="113">
        <v>38456</v>
      </c>
      <c r="E66" s="113">
        <v>38821</v>
      </c>
      <c r="F66" s="84">
        <f aca="true" t="shared" si="9" ref="F66:F83">E66/$E$83</f>
        <v>0.013255473375862206</v>
      </c>
      <c r="G66" s="84">
        <f aca="true" t="shared" si="10" ref="G66:G83">(E66-C66)/C66</f>
        <v>0.08593247363562617</v>
      </c>
      <c r="H66" s="59">
        <f aca="true" t="shared" si="11" ref="H66:H83">E66-C66</f>
        <v>3072</v>
      </c>
      <c r="I66" s="86">
        <f t="shared" si="4"/>
        <v>0.03870821415521087</v>
      </c>
      <c r="J66" s="116">
        <f t="shared" si="8"/>
        <v>365</v>
      </c>
    </row>
    <row r="67" spans="1:10" ht="15">
      <c r="A67" s="99">
        <v>66</v>
      </c>
      <c r="B67" s="100" t="s">
        <v>158</v>
      </c>
      <c r="C67" s="113">
        <v>19203</v>
      </c>
      <c r="D67" s="113">
        <v>18658</v>
      </c>
      <c r="E67" s="113">
        <v>18631</v>
      </c>
      <c r="F67" s="84">
        <f t="shared" si="9"/>
        <v>0.006361575551008186</v>
      </c>
      <c r="G67" s="84">
        <f t="shared" si="10"/>
        <v>-0.029787012445971983</v>
      </c>
      <c r="H67" s="59">
        <f t="shared" si="11"/>
        <v>-572</v>
      </c>
      <c r="I67" s="86">
        <f aca="true" t="shared" si="12" ref="I67:I83">H67/$H$83</f>
        <v>-0.00720738883358744</v>
      </c>
      <c r="J67" s="116">
        <f aca="true" t="shared" si="13" ref="J67:J83">E67-D67</f>
        <v>-27</v>
      </c>
    </row>
    <row r="68" spans="1:20" ht="15">
      <c r="A68" s="99">
        <v>67</v>
      </c>
      <c r="B68" s="100" t="s">
        <v>159</v>
      </c>
      <c r="C68" s="113">
        <v>22952</v>
      </c>
      <c r="D68" s="113">
        <v>23041</v>
      </c>
      <c r="E68" s="113">
        <v>22982</v>
      </c>
      <c r="F68" s="84">
        <f t="shared" si="9"/>
        <v>0.007847229312075044</v>
      </c>
      <c r="G68" s="84">
        <f t="shared" si="10"/>
        <v>0.0013070756361101428</v>
      </c>
      <c r="H68" s="59">
        <f t="shared" si="11"/>
        <v>30</v>
      </c>
      <c r="I68" s="86">
        <f t="shared" si="12"/>
        <v>0.00037800990385948114</v>
      </c>
      <c r="J68" s="116">
        <f t="shared" si="13"/>
        <v>-59</v>
      </c>
      <c r="S68" s="12"/>
      <c r="T68" s="12"/>
    </row>
    <row r="69" spans="1:10" ht="15">
      <c r="A69" s="99">
        <v>68</v>
      </c>
      <c r="B69" s="100" t="s">
        <v>160</v>
      </c>
      <c r="C69" s="113">
        <v>13563</v>
      </c>
      <c r="D69" s="113">
        <v>13692</v>
      </c>
      <c r="E69" s="113">
        <v>13775</v>
      </c>
      <c r="F69" s="84">
        <f t="shared" si="9"/>
        <v>0.004703488981543543</v>
      </c>
      <c r="G69" s="84">
        <f t="shared" si="10"/>
        <v>0.015630760156307603</v>
      </c>
      <c r="H69" s="59">
        <f t="shared" si="11"/>
        <v>212</v>
      </c>
      <c r="I69" s="86">
        <f t="shared" si="12"/>
        <v>0.0026712699872736665</v>
      </c>
      <c r="J69" s="116">
        <f t="shared" si="13"/>
        <v>83</v>
      </c>
    </row>
    <row r="70" spans="1:10" ht="15">
      <c r="A70" s="99">
        <v>69</v>
      </c>
      <c r="B70" s="100" t="s">
        <v>161</v>
      </c>
      <c r="C70" s="113">
        <v>5249</v>
      </c>
      <c r="D70" s="113">
        <v>4936</v>
      </c>
      <c r="E70" s="113">
        <v>4882</v>
      </c>
      <c r="F70" s="84">
        <f t="shared" si="9"/>
        <v>0.001666964298213835</v>
      </c>
      <c r="G70" s="84">
        <f t="shared" si="10"/>
        <v>-0.06991807963421603</v>
      </c>
      <c r="H70" s="59">
        <f t="shared" si="11"/>
        <v>-367</v>
      </c>
      <c r="I70" s="86">
        <f t="shared" si="12"/>
        <v>-0.004624321157214319</v>
      </c>
      <c r="J70" s="116">
        <f t="shared" si="13"/>
        <v>-54</v>
      </c>
    </row>
    <row r="71" spans="1:10" ht="15">
      <c r="A71" s="99">
        <v>70</v>
      </c>
      <c r="B71" s="100" t="s">
        <v>162</v>
      </c>
      <c r="C71" s="113">
        <v>9019</v>
      </c>
      <c r="D71" s="113">
        <v>9122</v>
      </c>
      <c r="E71" s="113">
        <v>9089</v>
      </c>
      <c r="F71" s="84">
        <f t="shared" si="9"/>
        <v>0.003103449100054393</v>
      </c>
      <c r="G71" s="84">
        <f t="shared" si="10"/>
        <v>0.007761392615589311</v>
      </c>
      <c r="H71" s="59">
        <f t="shared" si="11"/>
        <v>70</v>
      </c>
      <c r="I71" s="86">
        <f t="shared" si="12"/>
        <v>0.0008820231090054559</v>
      </c>
      <c r="J71" s="116">
        <f t="shared" si="13"/>
        <v>-33</v>
      </c>
    </row>
    <row r="72" spans="1:10" ht="15">
      <c r="A72" s="99">
        <v>71</v>
      </c>
      <c r="B72" s="100" t="s">
        <v>163</v>
      </c>
      <c r="C72" s="113">
        <v>16312</v>
      </c>
      <c r="D72" s="113">
        <v>16407</v>
      </c>
      <c r="E72" s="113">
        <v>16432</v>
      </c>
      <c r="F72" s="84">
        <f t="shared" si="9"/>
        <v>0.005610724569489909</v>
      </c>
      <c r="G72" s="84">
        <f t="shared" si="10"/>
        <v>0.007356547327121138</v>
      </c>
      <c r="H72" s="59">
        <f t="shared" si="11"/>
        <v>120</v>
      </c>
      <c r="I72" s="86">
        <f t="shared" si="12"/>
        <v>0.0015120396154379245</v>
      </c>
      <c r="J72" s="116">
        <f t="shared" si="13"/>
        <v>25</v>
      </c>
    </row>
    <row r="73" spans="1:10" ht="15">
      <c r="A73" s="99">
        <v>72</v>
      </c>
      <c r="B73" s="100" t="s">
        <v>164</v>
      </c>
      <c r="C73" s="113">
        <v>18337</v>
      </c>
      <c r="D73" s="113">
        <v>19745</v>
      </c>
      <c r="E73" s="113">
        <v>19773</v>
      </c>
      <c r="F73" s="84">
        <f t="shared" si="9"/>
        <v>0.006751512713761196</v>
      </c>
      <c r="G73" s="84">
        <f t="shared" si="10"/>
        <v>0.07831161040519169</v>
      </c>
      <c r="H73" s="59">
        <f t="shared" si="11"/>
        <v>1436</v>
      </c>
      <c r="I73" s="86">
        <f t="shared" si="12"/>
        <v>0.018094074064740496</v>
      </c>
      <c r="J73" s="116">
        <f t="shared" si="13"/>
        <v>28</v>
      </c>
    </row>
    <row r="74" spans="1:10" ht="15">
      <c r="A74" s="99">
        <v>73</v>
      </c>
      <c r="B74" s="100" t="s">
        <v>165</v>
      </c>
      <c r="C74" s="113">
        <v>21711</v>
      </c>
      <c r="D74" s="113">
        <v>23898</v>
      </c>
      <c r="E74" s="113">
        <v>23963</v>
      </c>
      <c r="F74" s="84">
        <f t="shared" si="9"/>
        <v>0.008182192846804206</v>
      </c>
      <c r="G74" s="84">
        <f t="shared" si="10"/>
        <v>0.1037262217309198</v>
      </c>
      <c r="H74" s="59">
        <f t="shared" si="11"/>
        <v>2252</v>
      </c>
      <c r="I74" s="86">
        <f t="shared" si="12"/>
        <v>0.02837594344971838</v>
      </c>
      <c r="J74" s="116">
        <f t="shared" si="13"/>
        <v>65</v>
      </c>
    </row>
    <row r="75" spans="1:10" ht="15">
      <c r="A75" s="99">
        <v>74</v>
      </c>
      <c r="B75" s="100" t="s">
        <v>166</v>
      </c>
      <c r="C75" s="113">
        <v>8107</v>
      </c>
      <c r="D75" s="113">
        <v>8137</v>
      </c>
      <c r="E75" s="113">
        <v>8125</v>
      </c>
      <c r="F75" s="84">
        <f t="shared" si="9"/>
        <v>0.0027742902341227798</v>
      </c>
      <c r="G75" s="84">
        <f t="shared" si="10"/>
        <v>0.002220303441470334</v>
      </c>
      <c r="H75" s="59">
        <f t="shared" si="11"/>
        <v>18</v>
      </c>
      <c r="I75" s="86">
        <f t="shared" si="12"/>
        <v>0.00022680594231568868</v>
      </c>
      <c r="J75" s="116">
        <f t="shared" si="13"/>
        <v>-12</v>
      </c>
    </row>
    <row r="76" spans="1:10" ht="15">
      <c r="A76" s="99">
        <v>75</v>
      </c>
      <c r="B76" s="100" t="s">
        <v>167</v>
      </c>
      <c r="C76" s="113">
        <v>5446</v>
      </c>
      <c r="D76" s="113">
        <v>5379</v>
      </c>
      <c r="E76" s="113">
        <v>5389</v>
      </c>
      <c r="F76" s="84">
        <f t="shared" si="9"/>
        <v>0.0018400800088230966</v>
      </c>
      <c r="G76" s="84">
        <f t="shared" si="10"/>
        <v>-0.01046639735585751</v>
      </c>
      <c r="H76" s="59">
        <f t="shared" si="11"/>
        <v>-57</v>
      </c>
      <c r="I76" s="86">
        <f t="shared" si="12"/>
        <v>-0.0007182188173330142</v>
      </c>
      <c r="J76" s="116">
        <f t="shared" si="13"/>
        <v>10</v>
      </c>
    </row>
    <row r="77" spans="1:10" ht="15">
      <c r="A77" s="99">
        <v>76</v>
      </c>
      <c r="B77" s="100" t="s">
        <v>168</v>
      </c>
      <c r="C77" s="113">
        <v>7338</v>
      </c>
      <c r="D77" s="113">
        <v>7472</v>
      </c>
      <c r="E77" s="113">
        <v>7438</v>
      </c>
      <c r="F77" s="84">
        <f t="shared" si="9"/>
        <v>0.0025397133244806445</v>
      </c>
      <c r="G77" s="84">
        <f t="shared" si="10"/>
        <v>0.01362769146906514</v>
      </c>
      <c r="H77" s="59">
        <f t="shared" si="11"/>
        <v>100</v>
      </c>
      <c r="I77" s="86">
        <f t="shared" si="12"/>
        <v>0.001260033012864937</v>
      </c>
      <c r="J77" s="116">
        <f t="shared" si="13"/>
        <v>-34</v>
      </c>
    </row>
    <row r="78" spans="1:10" ht="15">
      <c r="A78" s="99">
        <v>77</v>
      </c>
      <c r="B78" s="100" t="s">
        <v>169</v>
      </c>
      <c r="C78" s="113">
        <v>9853</v>
      </c>
      <c r="D78" s="113">
        <v>10243</v>
      </c>
      <c r="E78" s="113">
        <v>10259</v>
      </c>
      <c r="F78" s="84">
        <f t="shared" si="9"/>
        <v>0.0035029468937680733</v>
      </c>
      <c r="G78" s="84">
        <f t="shared" si="10"/>
        <v>0.041205724144930476</v>
      </c>
      <c r="H78" s="59">
        <f t="shared" si="11"/>
        <v>406</v>
      </c>
      <c r="I78" s="86">
        <f t="shared" si="12"/>
        <v>0.005115734032231645</v>
      </c>
      <c r="J78" s="116">
        <f t="shared" si="13"/>
        <v>16</v>
      </c>
    </row>
    <row r="79" spans="1:10" ht="15">
      <c r="A79" s="99">
        <v>78</v>
      </c>
      <c r="B79" s="100" t="s">
        <v>170</v>
      </c>
      <c r="C79" s="113">
        <v>11535</v>
      </c>
      <c r="D79" s="113">
        <v>11734</v>
      </c>
      <c r="E79" s="113">
        <v>11730</v>
      </c>
      <c r="F79" s="84">
        <f t="shared" si="9"/>
        <v>0.004005221470308949</v>
      </c>
      <c r="G79" s="84">
        <f t="shared" si="10"/>
        <v>0.016905071521456438</v>
      </c>
      <c r="H79" s="59">
        <f t="shared" si="11"/>
        <v>195</v>
      </c>
      <c r="I79" s="86">
        <f t="shared" si="12"/>
        <v>0.0024570643750866272</v>
      </c>
      <c r="J79" s="116">
        <f t="shared" si="13"/>
        <v>-4</v>
      </c>
    </row>
    <row r="80" spans="1:10" ht="15">
      <c r="A80" s="99">
        <v>79</v>
      </c>
      <c r="B80" s="100" t="s">
        <v>171</v>
      </c>
      <c r="C80" s="113">
        <v>5693</v>
      </c>
      <c r="D80" s="113">
        <v>5822</v>
      </c>
      <c r="E80" s="113">
        <v>5822</v>
      </c>
      <c r="F80" s="84">
        <f t="shared" si="9"/>
        <v>0.001987928337607732</v>
      </c>
      <c r="G80" s="84">
        <f t="shared" si="10"/>
        <v>0.02265940628842438</v>
      </c>
      <c r="H80" s="59">
        <f t="shared" si="11"/>
        <v>129</v>
      </c>
      <c r="I80" s="86">
        <f t="shared" si="12"/>
        <v>0.0016254425865957689</v>
      </c>
      <c r="J80" s="116">
        <f t="shared" si="13"/>
        <v>0</v>
      </c>
    </row>
    <row r="81" spans="1:10" ht="15">
      <c r="A81" s="99">
        <v>80</v>
      </c>
      <c r="B81" s="100" t="s">
        <v>172</v>
      </c>
      <c r="C81" s="113">
        <v>17265</v>
      </c>
      <c r="D81" s="113">
        <v>17962</v>
      </c>
      <c r="E81" s="113">
        <v>17987</v>
      </c>
      <c r="F81" s="84">
        <f t="shared" si="9"/>
        <v>0.006141681038912793</v>
      </c>
      <c r="G81" s="84">
        <f t="shared" si="10"/>
        <v>0.04181870836953374</v>
      </c>
      <c r="H81" s="59">
        <f t="shared" si="11"/>
        <v>722</v>
      </c>
      <c r="I81" s="86">
        <f t="shared" si="12"/>
        <v>0.009097438352884846</v>
      </c>
      <c r="J81" s="116">
        <f t="shared" si="13"/>
        <v>25</v>
      </c>
    </row>
    <row r="82" spans="1:10" ht="15" thickBot="1">
      <c r="A82" s="99">
        <v>81</v>
      </c>
      <c r="B82" s="100" t="s">
        <v>173</v>
      </c>
      <c r="C82" s="113">
        <v>12097</v>
      </c>
      <c r="D82" s="113">
        <v>12271</v>
      </c>
      <c r="E82" s="113">
        <v>12213</v>
      </c>
      <c r="F82" s="84">
        <f t="shared" si="9"/>
        <v>0.004170142354380494</v>
      </c>
      <c r="G82" s="84">
        <f t="shared" si="10"/>
        <v>0.009589154335785732</v>
      </c>
      <c r="H82" s="59">
        <f t="shared" si="11"/>
        <v>116</v>
      </c>
      <c r="I82" s="86">
        <f t="shared" si="12"/>
        <v>0.001461638294923327</v>
      </c>
      <c r="J82" s="116">
        <f t="shared" si="13"/>
        <v>-58</v>
      </c>
    </row>
    <row r="83" spans="1:20" s="12" customFormat="1" ht="15" thickBot="1">
      <c r="A83" s="147" t="s">
        <v>174</v>
      </c>
      <c r="B83" s="148"/>
      <c r="C83" s="101">
        <v>2849314</v>
      </c>
      <c r="D83" s="101">
        <v>2928695</v>
      </c>
      <c r="E83" s="92">
        <v>2928677</v>
      </c>
      <c r="F83" s="94">
        <f t="shared" si="9"/>
        <v>1</v>
      </c>
      <c r="G83" s="94">
        <f t="shared" si="10"/>
        <v>0.02785337102193721</v>
      </c>
      <c r="H83" s="93">
        <f t="shared" si="11"/>
        <v>79363</v>
      </c>
      <c r="I83" s="95">
        <f t="shared" si="12"/>
        <v>1</v>
      </c>
      <c r="J83" s="117">
        <f t="shared" si="13"/>
        <v>-18</v>
      </c>
      <c r="L83" s="34"/>
      <c r="M83" s="34"/>
      <c r="S83" s="8"/>
      <c r="T83" s="8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43"/>
  <sheetViews>
    <sheetView workbookViewId="0" topLeftCell="A1">
      <pane ySplit="1" topLeftCell="A74" activePane="bottomLeft" state="frozen"/>
      <selection pane="bottomLeft" activeCell="C85" sqref="C85"/>
    </sheetView>
  </sheetViews>
  <sheetFormatPr defaultColWidth="9.140625" defaultRowHeight="15"/>
  <cols>
    <col min="1" max="1" width="12.7109375" style="8" bestFit="1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9.140625" style="8" customWidth="1"/>
    <col min="7" max="8" width="33.140625" style="8" customWidth="1"/>
    <col min="9" max="9" width="18.421875" style="8" customWidth="1"/>
    <col min="10" max="10" width="33.140625" style="8" customWidth="1"/>
    <col min="11" max="11" width="9.140625" style="8" customWidth="1"/>
    <col min="12" max="14" width="9.140625" style="10" customWidth="1"/>
    <col min="15" max="18" width="9.140625" style="8" customWidth="1"/>
    <col min="19" max="19" width="11.7109375" style="8" bestFit="1" customWidth="1"/>
    <col min="20" max="16384" width="9.140625" style="8" customWidth="1"/>
  </cols>
  <sheetData>
    <row r="1" spans="1:10" ht="29.5" thickBot="1">
      <c r="A1" s="4" t="s">
        <v>92</v>
      </c>
      <c r="B1" s="4" t="s">
        <v>175</v>
      </c>
      <c r="C1" s="4">
        <v>41760</v>
      </c>
      <c r="D1" s="4">
        <v>42095</v>
      </c>
      <c r="E1" s="4">
        <v>42125</v>
      </c>
      <c r="F1" s="1" t="s">
        <v>276</v>
      </c>
      <c r="G1" s="1" t="s">
        <v>273</v>
      </c>
      <c r="H1" s="1" t="s">
        <v>274</v>
      </c>
      <c r="I1" s="1" t="s">
        <v>278</v>
      </c>
      <c r="J1" s="39" t="s">
        <v>275</v>
      </c>
    </row>
    <row r="2" spans="1:20" ht="15">
      <c r="A2" s="97">
        <v>1</v>
      </c>
      <c r="B2" s="98" t="s">
        <v>93</v>
      </c>
      <c r="C2" s="81">
        <v>37600</v>
      </c>
      <c r="D2" s="82">
        <v>38916</v>
      </c>
      <c r="E2" s="81">
        <v>39056</v>
      </c>
      <c r="F2" s="83">
        <f aca="true" t="shared" si="0" ref="F2:F33">E2/$E$83</f>
        <v>0.02275647207094034</v>
      </c>
      <c r="G2" s="83">
        <f aca="true" t="shared" si="1" ref="G2:G33">(E2-C2)/C2</f>
        <v>0.03872340425531915</v>
      </c>
      <c r="H2" s="82">
        <f aca="true" t="shared" si="2" ref="H2:H33">E2-C2</f>
        <v>1456</v>
      </c>
      <c r="I2" s="85">
        <f>H2/$H$83</f>
        <v>0.01835486920895052</v>
      </c>
      <c r="J2" s="81">
        <f aca="true" t="shared" si="3" ref="J2:J33">E2-D2</f>
        <v>140</v>
      </c>
      <c r="L2" s="50"/>
      <c r="M2" s="47"/>
      <c r="O2" s="6"/>
      <c r="P2" s="11"/>
      <c r="S2" s="6"/>
      <c r="T2" s="11"/>
    </row>
    <row r="3" spans="1:20" ht="15">
      <c r="A3" s="99">
        <v>2</v>
      </c>
      <c r="B3" s="100" t="s">
        <v>94</v>
      </c>
      <c r="C3" s="58">
        <v>5619</v>
      </c>
      <c r="D3" s="59">
        <v>5963</v>
      </c>
      <c r="E3" s="58">
        <v>6057</v>
      </c>
      <c r="F3" s="84">
        <f t="shared" si="0"/>
        <v>0.0035291876109608167</v>
      </c>
      <c r="G3" s="84">
        <f t="shared" si="1"/>
        <v>0.07794981313400962</v>
      </c>
      <c r="H3" s="59">
        <f t="shared" si="2"/>
        <v>438</v>
      </c>
      <c r="I3" s="86">
        <f aca="true" t="shared" si="4" ref="I3:I66">H3/$H$83</f>
        <v>0.005521588402143082</v>
      </c>
      <c r="J3" s="58">
        <f t="shared" si="3"/>
        <v>94</v>
      </c>
      <c r="L3" s="50"/>
      <c r="M3" s="47"/>
      <c r="O3" s="10"/>
      <c r="P3" s="11"/>
      <c r="S3" s="6"/>
      <c r="T3" s="11"/>
    </row>
    <row r="4" spans="1:20" ht="15">
      <c r="A4" s="99">
        <v>3</v>
      </c>
      <c r="B4" s="100" t="s">
        <v>95</v>
      </c>
      <c r="C4" s="58">
        <v>11330</v>
      </c>
      <c r="D4" s="59">
        <v>11807</v>
      </c>
      <c r="E4" s="58">
        <v>12001</v>
      </c>
      <c r="F4" s="84">
        <f t="shared" si="0"/>
        <v>0.006992534343592663</v>
      </c>
      <c r="G4" s="84">
        <f t="shared" si="1"/>
        <v>0.059223300970873784</v>
      </c>
      <c r="H4" s="59">
        <f t="shared" si="2"/>
        <v>671</v>
      </c>
      <c r="I4" s="86">
        <f t="shared" si="4"/>
        <v>0.008458871730223763</v>
      </c>
      <c r="J4" s="58">
        <f t="shared" si="3"/>
        <v>194</v>
      </c>
      <c r="L4" s="50"/>
      <c r="M4" s="47"/>
      <c r="O4" s="6"/>
      <c r="P4" s="11"/>
      <c r="S4" s="5"/>
      <c r="T4" s="11"/>
    </row>
    <row r="5" spans="1:20" ht="15">
      <c r="A5" s="99">
        <v>4</v>
      </c>
      <c r="B5" s="100" t="s">
        <v>96</v>
      </c>
      <c r="C5" s="58">
        <v>2212</v>
      </c>
      <c r="D5" s="59">
        <v>2327</v>
      </c>
      <c r="E5" s="58">
        <v>2391</v>
      </c>
      <c r="F5" s="84">
        <f t="shared" si="0"/>
        <v>0.0013931463724298023</v>
      </c>
      <c r="G5" s="84">
        <f t="shared" si="1"/>
        <v>0.08092224231464738</v>
      </c>
      <c r="H5" s="59">
        <f t="shared" si="2"/>
        <v>179</v>
      </c>
      <c r="I5" s="86">
        <f t="shared" si="4"/>
        <v>0.0022565395524739994</v>
      </c>
      <c r="J5" s="58">
        <f t="shared" si="3"/>
        <v>64</v>
      </c>
      <c r="L5" s="50"/>
      <c r="M5" s="47"/>
      <c r="O5" s="6"/>
      <c r="P5" s="11"/>
      <c r="S5" s="6"/>
      <c r="T5" s="11"/>
    </row>
    <row r="6" spans="1:20" ht="15">
      <c r="A6" s="99">
        <v>5</v>
      </c>
      <c r="B6" s="100" t="s">
        <v>97</v>
      </c>
      <c r="C6" s="58">
        <v>5416</v>
      </c>
      <c r="D6" s="59">
        <v>5529</v>
      </c>
      <c r="E6" s="58">
        <v>5571</v>
      </c>
      <c r="F6" s="84">
        <f t="shared" si="0"/>
        <v>0.0032460135678822367</v>
      </c>
      <c r="G6" s="84">
        <f t="shared" si="1"/>
        <v>0.02861890694239291</v>
      </c>
      <c r="H6" s="59">
        <f t="shared" si="2"/>
        <v>155</v>
      </c>
      <c r="I6" s="86">
        <f t="shared" si="4"/>
        <v>0.001953986763315474</v>
      </c>
      <c r="J6" s="58">
        <f t="shared" si="3"/>
        <v>42</v>
      </c>
      <c r="L6" s="50"/>
      <c r="M6" s="47"/>
      <c r="O6" s="6"/>
      <c r="P6" s="11"/>
      <c r="S6" s="6"/>
      <c r="T6" s="11"/>
    </row>
    <row r="7" spans="1:20" ht="15">
      <c r="A7" s="99">
        <v>6</v>
      </c>
      <c r="B7" s="100" t="s">
        <v>98</v>
      </c>
      <c r="C7" s="58">
        <v>129261</v>
      </c>
      <c r="D7" s="59">
        <v>135516</v>
      </c>
      <c r="E7" s="58">
        <v>135938</v>
      </c>
      <c r="F7" s="84">
        <f t="shared" si="0"/>
        <v>0.07920599396711102</v>
      </c>
      <c r="G7" s="84">
        <f t="shared" si="1"/>
        <v>0.051655178282699346</v>
      </c>
      <c r="H7" s="59">
        <f t="shared" si="2"/>
        <v>6677</v>
      </c>
      <c r="I7" s="86">
        <f t="shared" si="4"/>
        <v>0.08417270721714466</v>
      </c>
      <c r="J7" s="58">
        <f t="shared" si="3"/>
        <v>422</v>
      </c>
      <c r="L7" s="50"/>
      <c r="M7" s="47"/>
      <c r="O7" s="6"/>
      <c r="P7" s="11"/>
      <c r="S7" s="6"/>
      <c r="T7" s="11"/>
    </row>
    <row r="8" spans="1:20" ht="15">
      <c r="A8" s="99">
        <v>7</v>
      </c>
      <c r="B8" s="100" t="s">
        <v>99</v>
      </c>
      <c r="C8" s="58">
        <v>66091</v>
      </c>
      <c r="D8" s="59">
        <v>67798</v>
      </c>
      <c r="E8" s="58">
        <v>69655</v>
      </c>
      <c r="F8" s="84">
        <f t="shared" si="0"/>
        <v>0.04058536619472935</v>
      </c>
      <c r="G8" s="84">
        <f t="shared" si="1"/>
        <v>0.053925647970222874</v>
      </c>
      <c r="H8" s="59">
        <f t="shared" si="2"/>
        <v>3564</v>
      </c>
      <c r="I8" s="86">
        <f t="shared" si="4"/>
        <v>0.04492908919004097</v>
      </c>
      <c r="J8" s="58">
        <f t="shared" si="3"/>
        <v>1857</v>
      </c>
      <c r="L8" s="50"/>
      <c r="M8" s="47"/>
      <c r="O8" s="6"/>
      <c r="P8" s="11"/>
      <c r="S8" s="6"/>
      <c r="T8" s="11"/>
    </row>
    <row r="9" spans="1:20" ht="15">
      <c r="A9" s="99">
        <v>8</v>
      </c>
      <c r="B9" s="100" t="s">
        <v>100</v>
      </c>
      <c r="C9" s="58">
        <v>3219</v>
      </c>
      <c r="D9" s="59">
        <v>3317</v>
      </c>
      <c r="E9" s="58">
        <v>3411</v>
      </c>
      <c r="F9" s="84">
        <f t="shared" si="0"/>
        <v>0.001987462265310772</v>
      </c>
      <c r="G9" s="84">
        <f t="shared" si="1"/>
        <v>0.05964585274930102</v>
      </c>
      <c r="H9" s="59">
        <f t="shared" si="2"/>
        <v>192</v>
      </c>
      <c r="I9" s="86">
        <f t="shared" si="4"/>
        <v>0.0024204223132682006</v>
      </c>
      <c r="J9" s="58">
        <f t="shared" si="3"/>
        <v>94</v>
      </c>
      <c r="L9" s="50"/>
      <c r="M9" s="47"/>
      <c r="O9" s="5"/>
      <c r="P9" s="11"/>
      <c r="S9" s="5"/>
      <c r="T9" s="11"/>
    </row>
    <row r="10" spans="1:20" ht="15">
      <c r="A10" s="99">
        <v>9</v>
      </c>
      <c r="B10" s="100" t="s">
        <v>101</v>
      </c>
      <c r="C10" s="58">
        <v>24118</v>
      </c>
      <c r="D10" s="59">
        <v>24874</v>
      </c>
      <c r="E10" s="58">
        <v>25342</v>
      </c>
      <c r="F10" s="84">
        <f t="shared" si="0"/>
        <v>0.014765836624891698</v>
      </c>
      <c r="G10" s="84">
        <f t="shared" si="1"/>
        <v>0.050750476822290405</v>
      </c>
      <c r="H10" s="59">
        <f t="shared" si="2"/>
        <v>1224</v>
      </c>
      <c r="I10" s="86">
        <f t="shared" si="4"/>
        <v>0.015430192247084779</v>
      </c>
      <c r="J10" s="58">
        <f t="shared" si="3"/>
        <v>468</v>
      </c>
      <c r="L10" s="50"/>
      <c r="M10" s="47"/>
      <c r="O10" s="6"/>
      <c r="P10" s="11"/>
      <c r="S10" s="6"/>
      <c r="T10" s="11"/>
    </row>
    <row r="11" spans="1:20" ht="15">
      <c r="A11" s="99">
        <v>10</v>
      </c>
      <c r="B11" s="100" t="s">
        <v>102</v>
      </c>
      <c r="C11" s="58">
        <v>25654</v>
      </c>
      <c r="D11" s="59">
        <v>26562</v>
      </c>
      <c r="E11" s="58">
        <v>26904</v>
      </c>
      <c r="F11" s="84">
        <f t="shared" si="0"/>
        <v>0.01567595566869569</v>
      </c>
      <c r="G11" s="84">
        <f t="shared" si="1"/>
        <v>0.048725344975442425</v>
      </c>
      <c r="H11" s="59">
        <f t="shared" si="2"/>
        <v>1250</v>
      </c>
      <c r="I11" s="86">
        <f t="shared" si="4"/>
        <v>0.01575795776867318</v>
      </c>
      <c r="J11" s="58">
        <f t="shared" si="3"/>
        <v>342</v>
      </c>
      <c r="L11" s="50"/>
      <c r="M11" s="47"/>
      <c r="O11" s="6"/>
      <c r="P11" s="11"/>
      <c r="S11" s="5"/>
      <c r="T11" s="11"/>
    </row>
    <row r="12" spans="1:20" ht="15">
      <c r="A12" s="99">
        <v>11</v>
      </c>
      <c r="B12" s="100" t="s">
        <v>103</v>
      </c>
      <c r="C12" s="58">
        <v>4284</v>
      </c>
      <c r="D12" s="59">
        <v>4332</v>
      </c>
      <c r="E12" s="58">
        <v>4377</v>
      </c>
      <c r="F12" s="84">
        <f t="shared" si="0"/>
        <v>0.0025503143756274546</v>
      </c>
      <c r="G12" s="84">
        <f t="shared" si="1"/>
        <v>0.021708683473389355</v>
      </c>
      <c r="H12" s="59">
        <f t="shared" si="2"/>
        <v>93</v>
      </c>
      <c r="I12" s="86">
        <f t="shared" si="4"/>
        <v>0.0011723920579892846</v>
      </c>
      <c r="J12" s="58">
        <f t="shared" si="3"/>
        <v>45</v>
      </c>
      <c r="L12" s="50"/>
      <c r="M12" s="47"/>
      <c r="O12" s="6"/>
      <c r="P12" s="11"/>
      <c r="S12" s="6"/>
      <c r="T12" s="11"/>
    </row>
    <row r="13" spans="1:20" ht="15">
      <c r="A13" s="99">
        <v>12</v>
      </c>
      <c r="B13" s="100" t="s">
        <v>104</v>
      </c>
      <c r="C13" s="58">
        <v>1688</v>
      </c>
      <c r="D13" s="59">
        <v>1840</v>
      </c>
      <c r="E13" s="58">
        <v>1972</v>
      </c>
      <c r="F13" s="84">
        <f t="shared" si="0"/>
        <v>0.0011490107262365412</v>
      </c>
      <c r="G13" s="84">
        <f t="shared" si="1"/>
        <v>0.16824644549763032</v>
      </c>
      <c r="H13" s="59">
        <f t="shared" si="2"/>
        <v>284</v>
      </c>
      <c r="I13" s="86">
        <f t="shared" si="4"/>
        <v>0.0035802080050425463</v>
      </c>
      <c r="J13" s="58">
        <f t="shared" si="3"/>
        <v>132</v>
      </c>
      <c r="L13" s="50"/>
      <c r="M13" s="47"/>
      <c r="O13" s="6"/>
      <c r="P13" s="11"/>
      <c r="S13" s="6"/>
      <c r="T13" s="11"/>
    </row>
    <row r="14" spans="1:20" ht="15">
      <c r="A14" s="99">
        <v>13</v>
      </c>
      <c r="B14" s="100" t="s">
        <v>105</v>
      </c>
      <c r="C14" s="58">
        <v>2440</v>
      </c>
      <c r="D14" s="59">
        <v>2433</v>
      </c>
      <c r="E14" s="58">
        <v>2493</v>
      </c>
      <c r="F14" s="84">
        <f t="shared" si="0"/>
        <v>0.0014525779617178991</v>
      </c>
      <c r="G14" s="84">
        <f t="shared" si="1"/>
        <v>0.021721311475409837</v>
      </c>
      <c r="H14" s="59">
        <f t="shared" si="2"/>
        <v>53</v>
      </c>
      <c r="I14" s="86">
        <f t="shared" si="4"/>
        <v>0.0006681374093917428</v>
      </c>
      <c r="J14" s="58">
        <f t="shared" si="3"/>
        <v>60</v>
      </c>
      <c r="L14" s="50"/>
      <c r="M14" s="47"/>
      <c r="O14" s="6"/>
      <c r="P14" s="11"/>
      <c r="S14" s="6"/>
      <c r="T14" s="11"/>
    </row>
    <row r="15" spans="1:20" ht="15">
      <c r="A15" s="99">
        <v>14</v>
      </c>
      <c r="B15" s="100" t="s">
        <v>106</v>
      </c>
      <c r="C15" s="58">
        <v>6629</v>
      </c>
      <c r="D15" s="59">
        <v>6807</v>
      </c>
      <c r="E15" s="58">
        <v>6873</v>
      </c>
      <c r="F15" s="84">
        <f t="shared" si="0"/>
        <v>0.0040046403252655925</v>
      </c>
      <c r="G15" s="84">
        <f t="shared" si="1"/>
        <v>0.036807965002262785</v>
      </c>
      <c r="H15" s="59">
        <f t="shared" si="2"/>
        <v>244</v>
      </c>
      <c r="I15" s="86">
        <f t="shared" si="4"/>
        <v>0.0030759533564450048</v>
      </c>
      <c r="J15" s="58">
        <f t="shared" si="3"/>
        <v>66</v>
      </c>
      <c r="L15" s="50"/>
      <c r="M15" s="47"/>
      <c r="O15" s="6"/>
      <c r="P15" s="11"/>
      <c r="S15" s="6"/>
      <c r="T15" s="11"/>
    </row>
    <row r="16" spans="1:20" ht="15">
      <c r="A16" s="99">
        <v>15</v>
      </c>
      <c r="B16" s="100" t="s">
        <v>107</v>
      </c>
      <c r="C16" s="58">
        <v>5434</v>
      </c>
      <c r="D16" s="59">
        <v>5593</v>
      </c>
      <c r="E16" s="58">
        <v>5641</v>
      </c>
      <c r="F16" s="84">
        <f t="shared" si="0"/>
        <v>0.0032867999526877936</v>
      </c>
      <c r="G16" s="84">
        <f t="shared" si="1"/>
        <v>0.038093485461906516</v>
      </c>
      <c r="H16" s="59">
        <f t="shared" si="2"/>
        <v>207</v>
      </c>
      <c r="I16" s="86">
        <f t="shared" si="4"/>
        <v>0.0026095178064922788</v>
      </c>
      <c r="J16" s="58">
        <f t="shared" si="3"/>
        <v>48</v>
      </c>
      <c r="L16" s="50"/>
      <c r="M16" s="47"/>
      <c r="O16" s="6"/>
      <c r="P16" s="11"/>
      <c r="S16" s="6"/>
      <c r="T16" s="11"/>
    </row>
    <row r="17" spans="1:20" ht="15">
      <c r="A17" s="99">
        <v>16</v>
      </c>
      <c r="B17" s="100" t="s">
        <v>108</v>
      </c>
      <c r="C17" s="58">
        <v>66803</v>
      </c>
      <c r="D17" s="59">
        <v>69918</v>
      </c>
      <c r="E17" s="58">
        <v>70182</v>
      </c>
      <c r="F17" s="84">
        <f t="shared" si="0"/>
        <v>0.04089242940605119</v>
      </c>
      <c r="G17" s="84">
        <f t="shared" si="1"/>
        <v>0.050581560708351424</v>
      </c>
      <c r="H17" s="59">
        <f t="shared" si="2"/>
        <v>3379</v>
      </c>
      <c r="I17" s="86">
        <f t="shared" si="4"/>
        <v>0.04259691144027734</v>
      </c>
      <c r="J17" s="58">
        <f t="shared" si="3"/>
        <v>264</v>
      </c>
      <c r="S17" s="10"/>
      <c r="T17" s="10"/>
    </row>
    <row r="18" spans="1:12" ht="15">
      <c r="A18" s="99">
        <v>17</v>
      </c>
      <c r="B18" s="100" t="s">
        <v>109</v>
      </c>
      <c r="C18" s="58">
        <v>12422</v>
      </c>
      <c r="D18" s="59">
        <v>13025</v>
      </c>
      <c r="E18" s="58">
        <v>13182</v>
      </c>
      <c r="F18" s="84">
        <f t="shared" si="0"/>
        <v>0.007680658921526413</v>
      </c>
      <c r="G18" s="84">
        <f t="shared" si="1"/>
        <v>0.061181774271453875</v>
      </c>
      <c r="H18" s="59">
        <f t="shared" si="2"/>
        <v>760</v>
      </c>
      <c r="I18" s="86">
        <f t="shared" si="4"/>
        <v>0.009580838323353293</v>
      </c>
      <c r="J18" s="58">
        <f t="shared" si="3"/>
        <v>157</v>
      </c>
      <c r="L18" s="6"/>
    </row>
    <row r="19" spans="1:12" ht="15">
      <c r="A19" s="99">
        <v>18</v>
      </c>
      <c r="B19" s="100" t="s">
        <v>110</v>
      </c>
      <c r="C19" s="58">
        <v>2697</v>
      </c>
      <c r="D19" s="59">
        <v>2804</v>
      </c>
      <c r="E19" s="58">
        <v>2863</v>
      </c>
      <c r="F19" s="84">
        <f t="shared" si="0"/>
        <v>0.0016681631385472705</v>
      </c>
      <c r="G19" s="84">
        <f t="shared" si="1"/>
        <v>0.061549870226177236</v>
      </c>
      <c r="H19" s="59">
        <f t="shared" si="2"/>
        <v>166</v>
      </c>
      <c r="I19" s="86">
        <f t="shared" si="4"/>
        <v>0.002092656791679798</v>
      </c>
      <c r="J19" s="58">
        <f t="shared" si="3"/>
        <v>59</v>
      </c>
      <c r="L19" s="6"/>
    </row>
    <row r="20" spans="1:12" ht="15">
      <c r="A20" s="99">
        <v>19</v>
      </c>
      <c r="B20" s="100" t="s">
        <v>111</v>
      </c>
      <c r="C20" s="58">
        <v>7718</v>
      </c>
      <c r="D20" s="59">
        <v>8005</v>
      </c>
      <c r="E20" s="58">
        <v>8029</v>
      </c>
      <c r="F20" s="84">
        <f t="shared" si="0"/>
        <v>0.0046781983371973574</v>
      </c>
      <c r="G20" s="84">
        <f t="shared" si="1"/>
        <v>0.04029541331951283</v>
      </c>
      <c r="H20" s="59">
        <f t="shared" si="2"/>
        <v>311</v>
      </c>
      <c r="I20" s="86">
        <f t="shared" si="4"/>
        <v>0.003920579892845887</v>
      </c>
      <c r="J20" s="58">
        <f t="shared" si="3"/>
        <v>24</v>
      </c>
      <c r="K20" s="6"/>
      <c r="L20" s="6"/>
    </row>
    <row r="21" spans="1:12" ht="15">
      <c r="A21" s="99">
        <v>20</v>
      </c>
      <c r="B21" s="100" t="s">
        <v>112</v>
      </c>
      <c r="C21" s="58">
        <v>22882</v>
      </c>
      <c r="D21" s="59">
        <v>23661</v>
      </c>
      <c r="E21" s="58">
        <v>23854</v>
      </c>
      <c r="F21" s="84">
        <f t="shared" si="0"/>
        <v>0.013898834616453578</v>
      </c>
      <c r="G21" s="84">
        <f t="shared" si="1"/>
        <v>0.0424788043003234</v>
      </c>
      <c r="H21" s="59">
        <f t="shared" si="2"/>
        <v>972</v>
      </c>
      <c r="I21" s="86">
        <f t="shared" si="4"/>
        <v>0.012253387960920264</v>
      </c>
      <c r="J21" s="58">
        <f t="shared" si="3"/>
        <v>193</v>
      </c>
      <c r="K21" s="5"/>
      <c r="L21" s="6"/>
    </row>
    <row r="22" spans="1:12" ht="15">
      <c r="A22" s="99">
        <v>21</v>
      </c>
      <c r="B22" s="100" t="s">
        <v>113</v>
      </c>
      <c r="C22" s="58">
        <v>12185</v>
      </c>
      <c r="D22" s="59">
        <v>12892</v>
      </c>
      <c r="E22" s="58">
        <v>13089</v>
      </c>
      <c r="F22" s="84">
        <f t="shared" si="0"/>
        <v>0.00762647129599903</v>
      </c>
      <c r="G22" s="84">
        <f t="shared" si="1"/>
        <v>0.07418957734919984</v>
      </c>
      <c r="H22" s="59">
        <f t="shared" si="2"/>
        <v>904</v>
      </c>
      <c r="I22" s="86">
        <f t="shared" si="4"/>
        <v>0.011396155058304444</v>
      </c>
      <c r="J22" s="58">
        <f t="shared" si="3"/>
        <v>197</v>
      </c>
      <c r="K22" s="6"/>
      <c r="L22" s="6"/>
    </row>
    <row r="23" spans="1:12" ht="15">
      <c r="A23" s="99">
        <v>22</v>
      </c>
      <c r="B23" s="100" t="s">
        <v>114</v>
      </c>
      <c r="C23" s="58">
        <v>8845</v>
      </c>
      <c r="D23" s="59">
        <v>9348</v>
      </c>
      <c r="E23" s="58">
        <v>9317</v>
      </c>
      <c r="F23" s="84">
        <f t="shared" si="0"/>
        <v>0.005428667817619602</v>
      </c>
      <c r="G23" s="84">
        <f t="shared" si="1"/>
        <v>0.053363482193329564</v>
      </c>
      <c r="H23" s="59">
        <f t="shared" si="2"/>
        <v>472</v>
      </c>
      <c r="I23" s="86">
        <f t="shared" si="4"/>
        <v>0.005950204853450993</v>
      </c>
      <c r="J23" s="58">
        <f t="shared" si="3"/>
        <v>-31</v>
      </c>
      <c r="K23" s="6"/>
      <c r="L23" s="6"/>
    </row>
    <row r="24" spans="1:12" ht="15">
      <c r="A24" s="99">
        <v>23</v>
      </c>
      <c r="B24" s="100" t="s">
        <v>115</v>
      </c>
      <c r="C24" s="58">
        <v>6488</v>
      </c>
      <c r="D24" s="59">
        <v>6749</v>
      </c>
      <c r="E24" s="58">
        <v>6897</v>
      </c>
      <c r="F24" s="84">
        <f t="shared" si="0"/>
        <v>0.004018624228627497</v>
      </c>
      <c r="G24" s="84">
        <f t="shared" si="1"/>
        <v>0.06303945745992602</v>
      </c>
      <c r="H24" s="59">
        <f t="shared" si="2"/>
        <v>409</v>
      </c>
      <c r="I24" s="86">
        <f t="shared" si="4"/>
        <v>0.005156003781909864</v>
      </c>
      <c r="J24" s="58">
        <f t="shared" si="3"/>
        <v>148</v>
      </c>
      <c r="K24" s="6"/>
      <c r="L24" s="6"/>
    </row>
    <row r="25" spans="1:12" ht="15">
      <c r="A25" s="99">
        <v>24</v>
      </c>
      <c r="B25" s="100" t="s">
        <v>116</v>
      </c>
      <c r="C25" s="58">
        <v>3217</v>
      </c>
      <c r="D25" s="59">
        <v>3238</v>
      </c>
      <c r="E25" s="58">
        <v>3352</v>
      </c>
      <c r="F25" s="84">
        <f t="shared" si="0"/>
        <v>0.0019530851695460883</v>
      </c>
      <c r="G25" s="84">
        <f t="shared" si="1"/>
        <v>0.0419645632576935</v>
      </c>
      <c r="H25" s="59">
        <f t="shared" si="2"/>
        <v>135</v>
      </c>
      <c r="I25" s="86">
        <f t="shared" si="4"/>
        <v>0.0017018594390167034</v>
      </c>
      <c r="J25" s="58">
        <f t="shared" si="3"/>
        <v>114</v>
      </c>
      <c r="K25" s="6"/>
      <c r="L25" s="6"/>
    </row>
    <row r="26" spans="1:12" ht="15">
      <c r="A26" s="99">
        <v>25</v>
      </c>
      <c r="B26" s="100" t="s">
        <v>117</v>
      </c>
      <c r="C26" s="58">
        <v>8612</v>
      </c>
      <c r="D26" s="59">
        <v>9033</v>
      </c>
      <c r="E26" s="58">
        <v>9141</v>
      </c>
      <c r="F26" s="84">
        <f t="shared" si="0"/>
        <v>0.00532611919296563</v>
      </c>
      <c r="G26" s="84">
        <f t="shared" si="1"/>
        <v>0.06142591732466326</v>
      </c>
      <c r="H26" s="59">
        <f t="shared" si="2"/>
        <v>529</v>
      </c>
      <c r="I26" s="86">
        <f t="shared" si="4"/>
        <v>0.006668767727702489</v>
      </c>
      <c r="J26" s="58">
        <f t="shared" si="3"/>
        <v>108</v>
      </c>
      <c r="K26" s="6"/>
      <c r="L26" s="6"/>
    </row>
    <row r="27" spans="1:12" ht="15">
      <c r="A27" s="99">
        <v>26</v>
      </c>
      <c r="B27" s="100" t="s">
        <v>118</v>
      </c>
      <c r="C27" s="58">
        <v>18491</v>
      </c>
      <c r="D27" s="59">
        <v>19169</v>
      </c>
      <c r="E27" s="58">
        <v>19310</v>
      </c>
      <c r="F27" s="84">
        <f t="shared" si="0"/>
        <v>0.011251215579932866</v>
      </c>
      <c r="G27" s="84">
        <f t="shared" si="1"/>
        <v>0.044291817641014544</v>
      </c>
      <c r="H27" s="59">
        <f t="shared" si="2"/>
        <v>819</v>
      </c>
      <c r="I27" s="86">
        <f t="shared" si="4"/>
        <v>0.010324613930034667</v>
      </c>
      <c r="J27" s="58">
        <f t="shared" si="3"/>
        <v>141</v>
      </c>
      <c r="K27" s="5"/>
      <c r="L27" s="6"/>
    </row>
    <row r="28" spans="1:12" ht="15">
      <c r="A28" s="99">
        <v>27</v>
      </c>
      <c r="B28" s="100" t="s">
        <v>119</v>
      </c>
      <c r="C28" s="58">
        <v>30794</v>
      </c>
      <c r="D28" s="59">
        <v>31813</v>
      </c>
      <c r="E28" s="58">
        <v>31940</v>
      </c>
      <c r="F28" s="84">
        <f t="shared" si="0"/>
        <v>0.01861024472413546</v>
      </c>
      <c r="G28" s="84">
        <f t="shared" si="1"/>
        <v>0.03721504189127752</v>
      </c>
      <c r="H28" s="59">
        <f t="shared" si="2"/>
        <v>1146</v>
      </c>
      <c r="I28" s="86">
        <f t="shared" si="4"/>
        <v>0.014446895682319572</v>
      </c>
      <c r="J28" s="58">
        <f t="shared" si="3"/>
        <v>127</v>
      </c>
      <c r="K28" s="6"/>
      <c r="L28" s="6"/>
    </row>
    <row r="29" spans="1:12" ht="15">
      <c r="A29" s="99">
        <v>28</v>
      </c>
      <c r="B29" s="100" t="s">
        <v>120</v>
      </c>
      <c r="C29" s="58">
        <v>7226</v>
      </c>
      <c r="D29" s="59">
        <v>7567</v>
      </c>
      <c r="E29" s="58">
        <v>7655</v>
      </c>
      <c r="F29" s="84">
        <f t="shared" si="0"/>
        <v>0.004460282509807669</v>
      </c>
      <c r="G29" s="84">
        <f t="shared" si="1"/>
        <v>0.059368945474674785</v>
      </c>
      <c r="H29" s="59">
        <f t="shared" si="2"/>
        <v>429</v>
      </c>
      <c r="I29" s="86">
        <f t="shared" si="4"/>
        <v>0.005408131106208636</v>
      </c>
      <c r="J29" s="58">
        <f t="shared" si="3"/>
        <v>88</v>
      </c>
      <c r="K29" s="6"/>
      <c r="L29" s="6"/>
    </row>
    <row r="30" spans="1:12" ht="15">
      <c r="A30" s="99">
        <v>29</v>
      </c>
      <c r="B30" s="100" t="s">
        <v>121</v>
      </c>
      <c r="C30" s="58">
        <v>1989</v>
      </c>
      <c r="D30" s="59">
        <v>2000</v>
      </c>
      <c r="E30" s="58">
        <v>2091</v>
      </c>
      <c r="F30" s="84">
        <f t="shared" si="0"/>
        <v>0.0012183475804059876</v>
      </c>
      <c r="G30" s="84">
        <f t="shared" si="1"/>
        <v>0.05128205128205128</v>
      </c>
      <c r="H30" s="59">
        <f t="shared" si="2"/>
        <v>102</v>
      </c>
      <c r="I30" s="86">
        <f t="shared" si="4"/>
        <v>0.0012858493539237314</v>
      </c>
      <c r="J30" s="58">
        <f t="shared" si="3"/>
        <v>91</v>
      </c>
      <c r="K30" s="5"/>
      <c r="L30" s="6"/>
    </row>
    <row r="31" spans="1:12" ht="15">
      <c r="A31" s="99">
        <v>30</v>
      </c>
      <c r="B31" s="100" t="s">
        <v>122</v>
      </c>
      <c r="C31" s="58">
        <v>1160</v>
      </c>
      <c r="D31" s="59">
        <v>1216</v>
      </c>
      <c r="E31" s="58">
        <v>1284</v>
      </c>
      <c r="F31" s="84">
        <f t="shared" si="0"/>
        <v>0.0007481388298619264</v>
      </c>
      <c r="G31" s="84">
        <f t="shared" si="1"/>
        <v>0.10689655172413794</v>
      </c>
      <c r="H31" s="59">
        <f t="shared" si="2"/>
        <v>124</v>
      </c>
      <c r="I31" s="86">
        <f t="shared" si="4"/>
        <v>0.0015631894106523795</v>
      </c>
      <c r="J31" s="58">
        <f t="shared" si="3"/>
        <v>68</v>
      </c>
      <c r="K31" s="6"/>
      <c r="L31" s="6"/>
    </row>
    <row r="32" spans="1:12" ht="15">
      <c r="A32" s="99">
        <v>31</v>
      </c>
      <c r="B32" s="100" t="s">
        <v>123</v>
      </c>
      <c r="C32" s="58">
        <v>19995</v>
      </c>
      <c r="D32" s="59">
        <v>20752</v>
      </c>
      <c r="E32" s="58">
        <v>20904</v>
      </c>
      <c r="F32" s="84">
        <f t="shared" si="0"/>
        <v>0.0121799798282194</v>
      </c>
      <c r="G32" s="84">
        <f t="shared" si="1"/>
        <v>0.04546136534133533</v>
      </c>
      <c r="H32" s="59">
        <f t="shared" si="2"/>
        <v>909</v>
      </c>
      <c r="I32" s="86">
        <f t="shared" si="4"/>
        <v>0.011459186889379136</v>
      </c>
      <c r="J32" s="58">
        <f t="shared" si="3"/>
        <v>152</v>
      </c>
      <c r="K32" s="6"/>
      <c r="L32" s="6"/>
    </row>
    <row r="33" spans="1:12" ht="15">
      <c r="A33" s="99">
        <v>32</v>
      </c>
      <c r="B33" s="100" t="s">
        <v>124</v>
      </c>
      <c r="C33" s="58">
        <v>7841</v>
      </c>
      <c r="D33" s="59">
        <v>8143</v>
      </c>
      <c r="E33" s="58">
        <v>8271</v>
      </c>
      <c r="F33" s="84">
        <f t="shared" si="0"/>
        <v>0.004819202696096568</v>
      </c>
      <c r="G33" s="84">
        <f t="shared" si="1"/>
        <v>0.054839943884708586</v>
      </c>
      <c r="H33" s="59">
        <f t="shared" si="2"/>
        <v>430</v>
      </c>
      <c r="I33" s="86">
        <f t="shared" si="4"/>
        <v>0.0054207374724235735</v>
      </c>
      <c r="J33" s="58">
        <f t="shared" si="3"/>
        <v>128</v>
      </c>
      <c r="K33" s="6"/>
      <c r="L33" s="11"/>
    </row>
    <row r="34" spans="1:12" ht="15">
      <c r="A34" s="99">
        <v>33</v>
      </c>
      <c r="B34" s="100" t="s">
        <v>125</v>
      </c>
      <c r="C34" s="58">
        <v>32272</v>
      </c>
      <c r="D34" s="59">
        <v>33591</v>
      </c>
      <c r="E34" s="58">
        <v>33967</v>
      </c>
      <c r="F34" s="84">
        <f aca="true" t="shared" si="5" ref="F34:F65">E34/$E$83</f>
        <v>0.019791301895576367</v>
      </c>
      <c r="G34" s="84">
        <f aca="true" t="shared" si="6" ref="G34:G65">(E34-C34)/C34</f>
        <v>0.052522310361923646</v>
      </c>
      <c r="H34" s="59">
        <f aca="true" t="shared" si="7" ref="H34:H65">E34-C34</f>
        <v>1695</v>
      </c>
      <c r="I34" s="86">
        <f t="shared" si="4"/>
        <v>0.02136779073432083</v>
      </c>
      <c r="J34" s="58">
        <f aca="true" t="shared" si="8" ref="J34:J66">E34-D34</f>
        <v>376</v>
      </c>
      <c r="K34" s="6"/>
      <c r="L34" s="11"/>
    </row>
    <row r="35" spans="1:10" ht="15">
      <c r="A35" s="99">
        <v>34</v>
      </c>
      <c r="B35" s="100" t="s">
        <v>126</v>
      </c>
      <c r="C35" s="58">
        <v>479637</v>
      </c>
      <c r="D35" s="59">
        <v>499289</v>
      </c>
      <c r="E35" s="58">
        <v>500525</v>
      </c>
      <c r="F35" s="84">
        <f t="shared" si="5"/>
        <v>0.29163721792573266</v>
      </c>
      <c r="G35" s="84">
        <f t="shared" si="6"/>
        <v>0.04354960105246259</v>
      </c>
      <c r="H35" s="59">
        <f t="shared" si="7"/>
        <v>20888</v>
      </c>
      <c r="I35" s="86">
        <f t="shared" si="4"/>
        <v>0.2633217774976363</v>
      </c>
      <c r="J35" s="58">
        <f t="shared" si="8"/>
        <v>1236</v>
      </c>
    </row>
    <row r="36" spans="1:10" ht="15">
      <c r="A36" s="99">
        <v>35</v>
      </c>
      <c r="B36" s="100" t="s">
        <v>127</v>
      </c>
      <c r="C36" s="58">
        <v>113993</v>
      </c>
      <c r="D36" s="59">
        <v>118856</v>
      </c>
      <c r="E36" s="58">
        <v>119410</v>
      </c>
      <c r="F36" s="84">
        <f t="shared" si="5"/>
        <v>0.069575745851879</v>
      </c>
      <c r="G36" s="84">
        <f t="shared" si="6"/>
        <v>0.047520461782741046</v>
      </c>
      <c r="H36" s="59">
        <f t="shared" si="7"/>
        <v>5417</v>
      </c>
      <c r="I36" s="86">
        <f t="shared" si="4"/>
        <v>0.06828868578632209</v>
      </c>
      <c r="J36" s="58">
        <f t="shared" si="8"/>
        <v>554</v>
      </c>
    </row>
    <row r="37" spans="1:10" ht="15">
      <c r="A37" s="99">
        <v>36</v>
      </c>
      <c r="B37" s="100" t="s">
        <v>128</v>
      </c>
      <c r="C37" s="58">
        <v>2580</v>
      </c>
      <c r="D37" s="59">
        <v>2631</v>
      </c>
      <c r="E37" s="58">
        <v>2739</v>
      </c>
      <c r="F37" s="84">
        <f t="shared" si="5"/>
        <v>0.0015959129711774272</v>
      </c>
      <c r="G37" s="84">
        <f t="shared" si="6"/>
        <v>0.06162790697674419</v>
      </c>
      <c r="H37" s="59">
        <f t="shared" si="7"/>
        <v>159</v>
      </c>
      <c r="I37" s="86">
        <f t="shared" si="4"/>
        <v>0.0020044122281752284</v>
      </c>
      <c r="J37" s="58">
        <f t="shared" si="8"/>
        <v>108</v>
      </c>
    </row>
    <row r="38" spans="1:10" ht="15">
      <c r="A38" s="99">
        <v>37</v>
      </c>
      <c r="B38" s="100" t="s">
        <v>129</v>
      </c>
      <c r="C38" s="58">
        <v>6360</v>
      </c>
      <c r="D38" s="59">
        <v>6558</v>
      </c>
      <c r="E38" s="58">
        <v>6678</v>
      </c>
      <c r="F38" s="84">
        <f t="shared" si="5"/>
        <v>0.0038910211104501127</v>
      </c>
      <c r="G38" s="84">
        <f t="shared" si="6"/>
        <v>0.05</v>
      </c>
      <c r="H38" s="59">
        <f t="shared" si="7"/>
        <v>318</v>
      </c>
      <c r="I38" s="86">
        <f t="shared" si="4"/>
        <v>0.004008824456350457</v>
      </c>
      <c r="J38" s="58">
        <f t="shared" si="8"/>
        <v>120</v>
      </c>
    </row>
    <row r="39" spans="1:10" ht="15">
      <c r="A39" s="99">
        <v>38</v>
      </c>
      <c r="B39" s="100" t="s">
        <v>130</v>
      </c>
      <c r="C39" s="58">
        <v>27395</v>
      </c>
      <c r="D39" s="59">
        <v>28421</v>
      </c>
      <c r="E39" s="58">
        <v>28724</v>
      </c>
      <c r="F39" s="84">
        <f t="shared" si="5"/>
        <v>0.016736401673640166</v>
      </c>
      <c r="G39" s="84">
        <f t="shared" si="6"/>
        <v>0.04851250228143822</v>
      </c>
      <c r="H39" s="59">
        <f t="shared" si="7"/>
        <v>1329</v>
      </c>
      <c r="I39" s="86">
        <f t="shared" si="4"/>
        <v>0.016753860699653324</v>
      </c>
      <c r="J39" s="58">
        <f t="shared" si="8"/>
        <v>303</v>
      </c>
    </row>
    <row r="40" spans="1:10" ht="15">
      <c r="A40" s="99">
        <v>39</v>
      </c>
      <c r="B40" s="100" t="s">
        <v>131</v>
      </c>
      <c r="C40" s="58">
        <v>7338</v>
      </c>
      <c r="D40" s="59">
        <v>7601</v>
      </c>
      <c r="E40" s="58">
        <v>7674</v>
      </c>
      <c r="F40" s="84">
        <f t="shared" si="5"/>
        <v>0.004471353099969177</v>
      </c>
      <c r="G40" s="84">
        <f t="shared" si="6"/>
        <v>0.04578904333605887</v>
      </c>
      <c r="H40" s="59">
        <f t="shared" si="7"/>
        <v>336</v>
      </c>
      <c r="I40" s="86">
        <f t="shared" si="4"/>
        <v>0.004235739048219351</v>
      </c>
      <c r="J40" s="58">
        <f t="shared" si="8"/>
        <v>73</v>
      </c>
    </row>
    <row r="41" spans="1:10" ht="15">
      <c r="A41" s="99">
        <v>40</v>
      </c>
      <c r="B41" s="100" t="s">
        <v>132</v>
      </c>
      <c r="C41" s="58">
        <v>3348</v>
      </c>
      <c r="D41" s="59">
        <v>3514</v>
      </c>
      <c r="E41" s="58">
        <v>3603</v>
      </c>
      <c r="F41" s="84">
        <f t="shared" si="5"/>
        <v>0.002099333492206013</v>
      </c>
      <c r="G41" s="84">
        <f t="shared" si="6"/>
        <v>0.07616487455197132</v>
      </c>
      <c r="H41" s="59">
        <f t="shared" si="7"/>
        <v>255</v>
      </c>
      <c r="I41" s="86">
        <f t="shared" si="4"/>
        <v>0.0032146233848093287</v>
      </c>
      <c r="J41" s="58">
        <f t="shared" si="8"/>
        <v>89</v>
      </c>
    </row>
    <row r="42" spans="1:10" ht="15">
      <c r="A42" s="99">
        <v>41</v>
      </c>
      <c r="B42" s="100" t="s">
        <v>133</v>
      </c>
      <c r="C42" s="58">
        <v>39232</v>
      </c>
      <c r="D42" s="59">
        <v>41030</v>
      </c>
      <c r="E42" s="58">
        <v>41276</v>
      </c>
      <c r="F42" s="84">
        <f t="shared" si="5"/>
        <v>0.02404998313191657</v>
      </c>
      <c r="G42" s="84">
        <f t="shared" si="6"/>
        <v>0.05210032626427406</v>
      </c>
      <c r="H42" s="59">
        <f t="shared" si="7"/>
        <v>2044</v>
      </c>
      <c r="I42" s="86">
        <f t="shared" si="4"/>
        <v>0.025767412543334384</v>
      </c>
      <c r="J42" s="58">
        <f t="shared" si="8"/>
        <v>246</v>
      </c>
    </row>
    <row r="43" spans="1:10" ht="15">
      <c r="A43" s="99">
        <v>42</v>
      </c>
      <c r="B43" s="100" t="s">
        <v>134</v>
      </c>
      <c r="C43" s="58">
        <v>39765</v>
      </c>
      <c r="D43" s="59">
        <v>41171</v>
      </c>
      <c r="E43" s="58">
        <v>41558</v>
      </c>
      <c r="F43" s="84">
        <f t="shared" si="5"/>
        <v>0.024214293996418956</v>
      </c>
      <c r="G43" s="84">
        <f t="shared" si="6"/>
        <v>0.04508990318118949</v>
      </c>
      <c r="H43" s="59">
        <f t="shared" si="7"/>
        <v>1793</v>
      </c>
      <c r="I43" s="86">
        <f t="shared" si="4"/>
        <v>0.02260321462338481</v>
      </c>
      <c r="J43" s="58">
        <f t="shared" si="8"/>
        <v>387</v>
      </c>
    </row>
    <row r="44" spans="1:10" ht="15">
      <c r="A44" s="99">
        <v>43</v>
      </c>
      <c r="B44" s="100" t="s">
        <v>135</v>
      </c>
      <c r="C44" s="58">
        <v>9757</v>
      </c>
      <c r="D44" s="59">
        <v>10026</v>
      </c>
      <c r="E44" s="58">
        <v>10090</v>
      </c>
      <c r="F44" s="84">
        <f t="shared" si="5"/>
        <v>0.005879066038400964</v>
      </c>
      <c r="G44" s="84">
        <f t="shared" si="6"/>
        <v>0.03412934303576919</v>
      </c>
      <c r="H44" s="59">
        <f t="shared" si="7"/>
        <v>333</v>
      </c>
      <c r="I44" s="86">
        <f t="shared" si="4"/>
        <v>0.004197919949574535</v>
      </c>
      <c r="J44" s="58">
        <f t="shared" si="8"/>
        <v>64</v>
      </c>
    </row>
    <row r="45" spans="1:10" ht="15">
      <c r="A45" s="99">
        <v>44</v>
      </c>
      <c r="B45" s="100" t="s">
        <v>136</v>
      </c>
      <c r="C45" s="58">
        <v>10025</v>
      </c>
      <c r="D45" s="59">
        <v>10230</v>
      </c>
      <c r="E45" s="58">
        <v>10354</v>
      </c>
      <c r="F45" s="84">
        <f t="shared" si="5"/>
        <v>0.006032888975381921</v>
      </c>
      <c r="G45" s="84">
        <f t="shared" si="6"/>
        <v>0.03281795511221945</v>
      </c>
      <c r="H45" s="59">
        <f t="shared" si="7"/>
        <v>329</v>
      </c>
      <c r="I45" s="86">
        <f t="shared" si="4"/>
        <v>0.004147494484714781</v>
      </c>
      <c r="J45" s="58">
        <f t="shared" si="8"/>
        <v>124</v>
      </c>
    </row>
    <row r="46" spans="1:10" ht="15">
      <c r="A46" s="99">
        <v>45</v>
      </c>
      <c r="B46" s="100" t="s">
        <v>137</v>
      </c>
      <c r="C46" s="58">
        <v>24701</v>
      </c>
      <c r="D46" s="59">
        <v>25559</v>
      </c>
      <c r="E46" s="58">
        <v>25718</v>
      </c>
      <c r="F46" s="84">
        <f t="shared" si="5"/>
        <v>0.014984917777561545</v>
      </c>
      <c r="G46" s="84">
        <f t="shared" si="6"/>
        <v>0.04117242216914295</v>
      </c>
      <c r="H46" s="59">
        <f t="shared" si="7"/>
        <v>1017</v>
      </c>
      <c r="I46" s="86">
        <f t="shared" si="4"/>
        <v>0.012820674440592499</v>
      </c>
      <c r="J46" s="58">
        <f t="shared" si="8"/>
        <v>159</v>
      </c>
    </row>
    <row r="47" spans="1:10" ht="15">
      <c r="A47" s="99">
        <v>46</v>
      </c>
      <c r="B47" s="100" t="s">
        <v>138</v>
      </c>
      <c r="C47" s="58">
        <v>12729</v>
      </c>
      <c r="D47" s="59">
        <v>13366</v>
      </c>
      <c r="E47" s="58">
        <v>13584</v>
      </c>
      <c r="F47" s="84">
        <f t="shared" si="5"/>
        <v>0.007914889302838325</v>
      </c>
      <c r="G47" s="84">
        <f t="shared" si="6"/>
        <v>0.0671694555738864</v>
      </c>
      <c r="H47" s="59">
        <f t="shared" si="7"/>
        <v>855</v>
      </c>
      <c r="I47" s="86">
        <f t="shared" si="4"/>
        <v>0.010778443113772455</v>
      </c>
      <c r="J47" s="58">
        <f t="shared" si="8"/>
        <v>218</v>
      </c>
    </row>
    <row r="48" spans="1:10" ht="15">
      <c r="A48" s="99">
        <v>47</v>
      </c>
      <c r="B48" s="100" t="s">
        <v>139</v>
      </c>
      <c r="C48" s="58">
        <v>4647</v>
      </c>
      <c r="D48" s="59">
        <v>4888</v>
      </c>
      <c r="E48" s="58">
        <v>4974</v>
      </c>
      <c r="F48" s="84">
        <f t="shared" si="5"/>
        <v>0.002898163971754846</v>
      </c>
      <c r="G48" s="84">
        <f t="shared" si="6"/>
        <v>0.07036797934151065</v>
      </c>
      <c r="H48" s="59">
        <f t="shared" si="7"/>
        <v>327</v>
      </c>
      <c r="I48" s="86">
        <f t="shared" si="4"/>
        <v>0.004122281752284904</v>
      </c>
      <c r="J48" s="58">
        <f t="shared" si="8"/>
        <v>86</v>
      </c>
    </row>
    <row r="49" spans="1:10" ht="15">
      <c r="A49" s="99">
        <v>48</v>
      </c>
      <c r="B49" s="100" t="s">
        <v>140</v>
      </c>
      <c r="C49" s="58">
        <v>32516</v>
      </c>
      <c r="D49" s="59">
        <v>32601</v>
      </c>
      <c r="E49" s="58">
        <v>34112</v>
      </c>
      <c r="F49" s="84">
        <f t="shared" si="5"/>
        <v>0.019875787978387877</v>
      </c>
      <c r="G49" s="84">
        <f t="shared" si="6"/>
        <v>0.04908352810923853</v>
      </c>
      <c r="H49" s="59">
        <f t="shared" si="7"/>
        <v>1596</v>
      </c>
      <c r="I49" s="86">
        <f t="shared" si="4"/>
        <v>0.020119760479041918</v>
      </c>
      <c r="J49" s="58">
        <f t="shared" si="8"/>
        <v>1511</v>
      </c>
    </row>
    <row r="50" spans="1:10" ht="15">
      <c r="A50" s="99">
        <v>49</v>
      </c>
      <c r="B50" s="100" t="s">
        <v>141</v>
      </c>
      <c r="C50" s="58">
        <v>1832</v>
      </c>
      <c r="D50" s="59">
        <v>1873</v>
      </c>
      <c r="E50" s="58">
        <v>1921</v>
      </c>
      <c r="F50" s="84">
        <f t="shared" si="5"/>
        <v>0.0011192949315924927</v>
      </c>
      <c r="G50" s="84">
        <f t="shared" si="6"/>
        <v>0.048580786026200876</v>
      </c>
      <c r="H50" s="59">
        <f t="shared" si="7"/>
        <v>89</v>
      </c>
      <c r="I50" s="86">
        <f t="shared" si="4"/>
        <v>0.0011219665931295304</v>
      </c>
      <c r="J50" s="58">
        <f t="shared" si="8"/>
        <v>48</v>
      </c>
    </row>
    <row r="51" spans="1:10" ht="15">
      <c r="A51" s="99">
        <v>50</v>
      </c>
      <c r="B51" s="100" t="s">
        <v>142</v>
      </c>
      <c r="C51" s="58">
        <v>5517</v>
      </c>
      <c r="D51" s="59">
        <v>5821</v>
      </c>
      <c r="E51" s="58">
        <v>5901</v>
      </c>
      <c r="F51" s="84">
        <f t="shared" si="5"/>
        <v>0.003438292239108433</v>
      </c>
      <c r="G51" s="84">
        <f t="shared" si="6"/>
        <v>0.06960304513322457</v>
      </c>
      <c r="H51" s="59">
        <f t="shared" si="7"/>
        <v>384</v>
      </c>
      <c r="I51" s="86">
        <f t="shared" si="4"/>
        <v>0.004840844626536401</v>
      </c>
      <c r="J51" s="58">
        <f t="shared" si="8"/>
        <v>80</v>
      </c>
    </row>
    <row r="52" spans="1:10" ht="15">
      <c r="A52" s="99">
        <v>51</v>
      </c>
      <c r="B52" s="100" t="s">
        <v>143</v>
      </c>
      <c r="C52" s="58">
        <v>5046</v>
      </c>
      <c r="D52" s="59">
        <v>5333</v>
      </c>
      <c r="E52" s="58">
        <v>5432</v>
      </c>
      <c r="F52" s="84">
        <f t="shared" si="5"/>
        <v>0.0031650234609112027</v>
      </c>
      <c r="G52" s="84">
        <f t="shared" si="6"/>
        <v>0.07649623464130004</v>
      </c>
      <c r="H52" s="59">
        <f t="shared" si="7"/>
        <v>386</v>
      </c>
      <c r="I52" s="86">
        <f t="shared" si="4"/>
        <v>0.004866057358966278</v>
      </c>
      <c r="J52" s="58">
        <f t="shared" si="8"/>
        <v>99</v>
      </c>
    </row>
    <row r="53" spans="1:10" ht="15">
      <c r="A53" s="99">
        <v>52</v>
      </c>
      <c r="B53" s="100" t="s">
        <v>144</v>
      </c>
      <c r="C53" s="58">
        <v>10759</v>
      </c>
      <c r="D53" s="59">
        <v>11114</v>
      </c>
      <c r="E53" s="58">
        <v>11192</v>
      </c>
      <c r="F53" s="84">
        <f t="shared" si="5"/>
        <v>0.006521160267768443</v>
      </c>
      <c r="G53" s="84">
        <f t="shared" si="6"/>
        <v>0.04024537596430895</v>
      </c>
      <c r="H53" s="59">
        <f t="shared" si="7"/>
        <v>433</v>
      </c>
      <c r="I53" s="86">
        <f t="shared" si="4"/>
        <v>0.0054585565710683894</v>
      </c>
      <c r="J53" s="58">
        <f t="shared" si="8"/>
        <v>78</v>
      </c>
    </row>
    <row r="54" spans="1:10" ht="15">
      <c r="A54" s="99">
        <v>53</v>
      </c>
      <c r="B54" s="100" t="s">
        <v>145</v>
      </c>
      <c r="C54" s="58">
        <v>5890</v>
      </c>
      <c r="D54" s="59">
        <v>6071</v>
      </c>
      <c r="E54" s="58">
        <v>6140</v>
      </c>
      <c r="F54" s="84">
        <f t="shared" si="5"/>
        <v>0.0035775486100874053</v>
      </c>
      <c r="G54" s="84">
        <f t="shared" si="6"/>
        <v>0.042444821731748725</v>
      </c>
      <c r="H54" s="59">
        <f t="shared" si="7"/>
        <v>250</v>
      </c>
      <c r="I54" s="86">
        <f t="shared" si="4"/>
        <v>0.003151591553734636</v>
      </c>
      <c r="J54" s="58">
        <f t="shared" si="8"/>
        <v>69</v>
      </c>
    </row>
    <row r="55" spans="1:10" ht="15">
      <c r="A55" s="99">
        <v>54</v>
      </c>
      <c r="B55" s="100" t="s">
        <v>146</v>
      </c>
      <c r="C55" s="58">
        <v>19509</v>
      </c>
      <c r="D55" s="59">
        <v>20550</v>
      </c>
      <c r="E55" s="58">
        <v>20818</v>
      </c>
      <c r="F55" s="84">
        <f t="shared" si="5"/>
        <v>0.012129870841172573</v>
      </c>
      <c r="G55" s="84">
        <f t="shared" si="6"/>
        <v>0.067097237172587</v>
      </c>
      <c r="H55" s="59">
        <f t="shared" si="7"/>
        <v>1309</v>
      </c>
      <c r="I55" s="86">
        <f t="shared" si="4"/>
        <v>0.016501733375354554</v>
      </c>
      <c r="J55" s="58">
        <f t="shared" si="8"/>
        <v>268</v>
      </c>
    </row>
    <row r="56" spans="1:10" ht="15">
      <c r="A56" s="99">
        <v>55</v>
      </c>
      <c r="B56" s="100" t="s">
        <v>147</v>
      </c>
      <c r="C56" s="58">
        <v>21984</v>
      </c>
      <c r="D56" s="59">
        <v>23029</v>
      </c>
      <c r="E56" s="58">
        <v>23180</v>
      </c>
      <c r="F56" s="84">
        <f t="shared" si="5"/>
        <v>0.013506119997040074</v>
      </c>
      <c r="G56" s="84">
        <f t="shared" si="6"/>
        <v>0.05440320232896652</v>
      </c>
      <c r="H56" s="59">
        <f t="shared" si="7"/>
        <v>1196</v>
      </c>
      <c r="I56" s="86">
        <f t="shared" si="4"/>
        <v>0.015077213993066498</v>
      </c>
      <c r="J56" s="58">
        <f t="shared" si="8"/>
        <v>151</v>
      </c>
    </row>
    <row r="57" spans="1:10" ht="15">
      <c r="A57" s="99">
        <v>56</v>
      </c>
      <c r="B57" s="100" t="s">
        <v>148</v>
      </c>
      <c r="C57" s="58">
        <v>1890</v>
      </c>
      <c r="D57" s="59">
        <v>1940</v>
      </c>
      <c r="E57" s="58">
        <v>1986</v>
      </c>
      <c r="F57" s="84">
        <f t="shared" si="5"/>
        <v>0.0011571680031976525</v>
      </c>
      <c r="G57" s="84">
        <f t="shared" si="6"/>
        <v>0.050793650793650794</v>
      </c>
      <c r="H57" s="59">
        <f t="shared" si="7"/>
        <v>96</v>
      </c>
      <c r="I57" s="86">
        <f t="shared" si="4"/>
        <v>0.0012102111566341003</v>
      </c>
      <c r="J57" s="58">
        <f t="shared" si="8"/>
        <v>46</v>
      </c>
    </row>
    <row r="58" spans="1:10" ht="15">
      <c r="A58" s="99">
        <v>57</v>
      </c>
      <c r="B58" s="100" t="s">
        <v>149</v>
      </c>
      <c r="C58" s="58">
        <v>3651</v>
      </c>
      <c r="D58" s="59">
        <v>3733</v>
      </c>
      <c r="E58" s="58">
        <v>3781</v>
      </c>
      <c r="F58" s="84">
        <f t="shared" si="5"/>
        <v>0.002203047442140143</v>
      </c>
      <c r="G58" s="84">
        <f t="shared" si="6"/>
        <v>0.035606683100520405</v>
      </c>
      <c r="H58" s="59">
        <f t="shared" si="7"/>
        <v>130</v>
      </c>
      <c r="I58" s="86">
        <f t="shared" si="4"/>
        <v>0.0016388276079420108</v>
      </c>
      <c r="J58" s="58">
        <f t="shared" si="8"/>
        <v>48</v>
      </c>
    </row>
    <row r="59" spans="1:10" ht="15">
      <c r="A59" s="99">
        <v>58</v>
      </c>
      <c r="B59" s="100" t="s">
        <v>150</v>
      </c>
      <c r="C59" s="58">
        <v>8283</v>
      </c>
      <c r="D59" s="59">
        <v>8578</v>
      </c>
      <c r="E59" s="58">
        <v>8771</v>
      </c>
      <c r="F59" s="84">
        <f t="shared" si="5"/>
        <v>0.005110534016136259</v>
      </c>
      <c r="G59" s="84">
        <f t="shared" si="6"/>
        <v>0.05891585174453701</v>
      </c>
      <c r="H59" s="59">
        <f t="shared" si="7"/>
        <v>488</v>
      </c>
      <c r="I59" s="86">
        <f t="shared" si="4"/>
        <v>0.0061519067128900096</v>
      </c>
      <c r="J59" s="58">
        <f t="shared" si="8"/>
        <v>193</v>
      </c>
    </row>
    <row r="60" spans="1:10" ht="15">
      <c r="A60" s="99">
        <v>59</v>
      </c>
      <c r="B60" s="100" t="s">
        <v>151</v>
      </c>
      <c r="C60" s="58">
        <v>20669</v>
      </c>
      <c r="D60" s="59">
        <v>21378</v>
      </c>
      <c r="E60" s="58">
        <v>21565</v>
      </c>
      <c r="F60" s="84">
        <f t="shared" si="5"/>
        <v>0.012565119833311872</v>
      </c>
      <c r="G60" s="84">
        <f t="shared" si="6"/>
        <v>0.04334994436112052</v>
      </c>
      <c r="H60" s="59">
        <f t="shared" si="7"/>
        <v>896</v>
      </c>
      <c r="I60" s="86">
        <f t="shared" si="4"/>
        <v>0.011295304128584935</v>
      </c>
      <c r="J60" s="58">
        <f t="shared" si="8"/>
        <v>187</v>
      </c>
    </row>
    <row r="61" spans="1:10" ht="15">
      <c r="A61" s="99">
        <v>60</v>
      </c>
      <c r="B61" s="100" t="s">
        <v>152</v>
      </c>
      <c r="C61" s="58">
        <v>7399</v>
      </c>
      <c r="D61" s="59">
        <v>7629</v>
      </c>
      <c r="E61" s="58">
        <v>7730</v>
      </c>
      <c r="F61" s="84">
        <f t="shared" si="5"/>
        <v>0.004503982207813622</v>
      </c>
      <c r="G61" s="84">
        <f t="shared" si="6"/>
        <v>0.044735775104743886</v>
      </c>
      <c r="H61" s="59">
        <f t="shared" si="7"/>
        <v>331</v>
      </c>
      <c r="I61" s="86">
        <f t="shared" si="4"/>
        <v>0.0041727072171446585</v>
      </c>
      <c r="J61" s="58">
        <f t="shared" si="8"/>
        <v>101</v>
      </c>
    </row>
    <row r="62" spans="1:10" ht="15">
      <c r="A62" s="99">
        <v>61</v>
      </c>
      <c r="B62" s="100" t="s">
        <v>153</v>
      </c>
      <c r="C62" s="58">
        <v>15726</v>
      </c>
      <c r="D62" s="59">
        <v>16112</v>
      </c>
      <c r="E62" s="58">
        <v>16168</v>
      </c>
      <c r="F62" s="84">
        <f t="shared" si="5"/>
        <v>0.009420489564803448</v>
      </c>
      <c r="G62" s="84">
        <f t="shared" si="6"/>
        <v>0.028106320742719064</v>
      </c>
      <c r="H62" s="59">
        <f t="shared" si="7"/>
        <v>442</v>
      </c>
      <c r="I62" s="86">
        <f t="shared" si="4"/>
        <v>0.0055720138670028365</v>
      </c>
      <c r="J62" s="58">
        <f t="shared" si="8"/>
        <v>56</v>
      </c>
    </row>
    <row r="63" spans="1:10" ht="15">
      <c r="A63" s="99">
        <v>62</v>
      </c>
      <c r="B63" s="100" t="s">
        <v>154</v>
      </c>
      <c r="C63" s="58">
        <v>1144</v>
      </c>
      <c r="D63" s="59">
        <v>1095</v>
      </c>
      <c r="E63" s="58">
        <v>1159</v>
      </c>
      <c r="F63" s="84">
        <f t="shared" si="5"/>
        <v>0.0006753059998520037</v>
      </c>
      <c r="G63" s="84">
        <f t="shared" si="6"/>
        <v>0.013111888111888112</v>
      </c>
      <c r="H63" s="59">
        <f t="shared" si="7"/>
        <v>15</v>
      </c>
      <c r="I63" s="86">
        <f t="shared" si="4"/>
        <v>0.00018909549322407816</v>
      </c>
      <c r="J63" s="58">
        <f t="shared" si="8"/>
        <v>64</v>
      </c>
    </row>
    <row r="64" spans="1:10" ht="15">
      <c r="A64" s="99">
        <v>63</v>
      </c>
      <c r="B64" s="100" t="s">
        <v>155</v>
      </c>
      <c r="C64" s="58">
        <v>10502</v>
      </c>
      <c r="D64" s="59">
        <v>11051</v>
      </c>
      <c r="E64" s="58">
        <v>11261</v>
      </c>
      <c r="F64" s="84">
        <f t="shared" si="5"/>
        <v>0.00656136398993392</v>
      </c>
      <c r="G64" s="84">
        <f t="shared" si="6"/>
        <v>0.07227194820034279</v>
      </c>
      <c r="H64" s="59">
        <f t="shared" si="7"/>
        <v>759</v>
      </c>
      <c r="I64" s="86">
        <f t="shared" si="4"/>
        <v>0.009568231957138355</v>
      </c>
      <c r="J64" s="58">
        <f t="shared" si="8"/>
        <v>210</v>
      </c>
    </row>
    <row r="65" spans="1:10" ht="15">
      <c r="A65" s="99">
        <v>64</v>
      </c>
      <c r="B65" s="100" t="s">
        <v>156</v>
      </c>
      <c r="C65" s="58">
        <v>7829</v>
      </c>
      <c r="D65" s="59">
        <v>8054</v>
      </c>
      <c r="E65" s="58">
        <v>8135</v>
      </c>
      <c r="F65" s="84">
        <f t="shared" si="5"/>
        <v>0.004739960577045772</v>
      </c>
      <c r="G65" s="84">
        <f t="shared" si="6"/>
        <v>0.03908545152637629</v>
      </c>
      <c r="H65" s="59">
        <f t="shared" si="7"/>
        <v>306</v>
      </c>
      <c r="I65" s="86">
        <f t="shared" si="4"/>
        <v>0.0038575480617711946</v>
      </c>
      <c r="J65" s="58">
        <f t="shared" si="8"/>
        <v>81</v>
      </c>
    </row>
    <row r="66" spans="1:10" ht="15">
      <c r="A66" s="99">
        <v>65</v>
      </c>
      <c r="B66" s="100" t="s">
        <v>157</v>
      </c>
      <c r="C66" s="58">
        <v>6291</v>
      </c>
      <c r="D66" s="59">
        <v>6697</v>
      </c>
      <c r="E66" s="58">
        <v>6785</v>
      </c>
      <c r="F66" s="84">
        <f aca="true" t="shared" si="9" ref="F66:F83">E66/$E$83</f>
        <v>0.003953366012938607</v>
      </c>
      <c r="G66" s="84">
        <f aca="true" t="shared" si="10" ref="G66:G83">(E66-C66)/C66</f>
        <v>0.0785248768081386</v>
      </c>
      <c r="H66" s="59">
        <f aca="true" t="shared" si="11" ref="H66:H83">E66-C66</f>
        <v>494</v>
      </c>
      <c r="I66" s="86">
        <f t="shared" si="4"/>
        <v>0.006227544910179641</v>
      </c>
      <c r="J66" s="58">
        <f t="shared" si="8"/>
        <v>88</v>
      </c>
    </row>
    <row r="67" spans="1:10" ht="15">
      <c r="A67" s="99">
        <v>66</v>
      </c>
      <c r="B67" s="100" t="s">
        <v>158</v>
      </c>
      <c r="C67" s="58">
        <v>5111</v>
      </c>
      <c r="D67" s="59">
        <v>5270</v>
      </c>
      <c r="E67" s="58">
        <v>5368</v>
      </c>
      <c r="F67" s="84">
        <f t="shared" si="9"/>
        <v>0.0031277330519461225</v>
      </c>
      <c r="G67" s="84">
        <f t="shared" si="10"/>
        <v>0.05028370181960477</v>
      </c>
      <c r="H67" s="59">
        <f t="shared" si="11"/>
        <v>257</v>
      </c>
      <c r="I67" s="86">
        <f aca="true" t="shared" si="12" ref="I67:I83">H67/$H$83</f>
        <v>0.0032398361172392056</v>
      </c>
      <c r="J67" s="58">
        <f aca="true" t="shared" si="13" ref="J67:J83">E67-D67</f>
        <v>98</v>
      </c>
    </row>
    <row r="68" spans="1:12" ht="15">
      <c r="A68" s="99">
        <v>67</v>
      </c>
      <c r="B68" s="100" t="s">
        <v>159</v>
      </c>
      <c r="C68" s="58">
        <v>10378</v>
      </c>
      <c r="D68" s="59">
        <v>10631</v>
      </c>
      <c r="E68" s="58">
        <v>10642</v>
      </c>
      <c r="F68" s="84">
        <f t="shared" si="9"/>
        <v>0.006200695815724783</v>
      </c>
      <c r="G68" s="84">
        <f t="shared" si="10"/>
        <v>0.02543842744266718</v>
      </c>
      <c r="H68" s="59">
        <f t="shared" si="11"/>
        <v>264</v>
      </c>
      <c r="I68" s="86">
        <f t="shared" si="12"/>
        <v>0.0033280806807437758</v>
      </c>
      <c r="J68" s="58">
        <f t="shared" si="13"/>
        <v>11</v>
      </c>
      <c r="K68" s="12"/>
      <c r="L68" s="34"/>
    </row>
    <row r="69" spans="1:10" ht="15">
      <c r="A69" s="99">
        <v>68</v>
      </c>
      <c r="B69" s="100" t="s">
        <v>160</v>
      </c>
      <c r="C69" s="58">
        <v>5606</v>
      </c>
      <c r="D69" s="59">
        <v>6001</v>
      </c>
      <c r="E69" s="58">
        <v>6063</v>
      </c>
      <c r="F69" s="84">
        <f t="shared" si="9"/>
        <v>0.003532683586801293</v>
      </c>
      <c r="G69" s="84">
        <f t="shared" si="10"/>
        <v>0.08151980021405637</v>
      </c>
      <c r="H69" s="59">
        <f t="shared" si="11"/>
        <v>457</v>
      </c>
      <c r="I69" s="86">
        <f t="shared" si="12"/>
        <v>0.005761109360226915</v>
      </c>
      <c r="J69" s="58">
        <f t="shared" si="13"/>
        <v>62</v>
      </c>
    </row>
    <row r="70" spans="1:10" ht="15">
      <c r="A70" s="99">
        <v>69</v>
      </c>
      <c r="B70" s="100" t="s">
        <v>161</v>
      </c>
      <c r="C70" s="58">
        <v>1037</v>
      </c>
      <c r="D70" s="59">
        <v>1063</v>
      </c>
      <c r="E70" s="58">
        <v>1090</v>
      </c>
      <c r="F70" s="84">
        <f t="shared" si="9"/>
        <v>0.0006351022776865264</v>
      </c>
      <c r="G70" s="84">
        <f t="shared" si="10"/>
        <v>0.05110896817743491</v>
      </c>
      <c r="H70" s="59">
        <f t="shared" si="11"/>
        <v>53</v>
      </c>
      <c r="I70" s="86">
        <f t="shared" si="12"/>
        <v>0.0006681374093917428</v>
      </c>
      <c r="J70" s="58">
        <f t="shared" si="13"/>
        <v>27</v>
      </c>
    </row>
    <row r="71" spans="1:10" ht="15">
      <c r="A71" s="99">
        <v>70</v>
      </c>
      <c r="B71" s="100" t="s">
        <v>162</v>
      </c>
      <c r="C71" s="58">
        <v>3742</v>
      </c>
      <c r="D71" s="59">
        <v>3959</v>
      </c>
      <c r="E71" s="58">
        <v>4033</v>
      </c>
      <c r="F71" s="84">
        <f t="shared" si="9"/>
        <v>0.0023498784274401476</v>
      </c>
      <c r="G71" s="84">
        <f t="shared" si="10"/>
        <v>0.07776590058792089</v>
      </c>
      <c r="H71" s="59">
        <f t="shared" si="11"/>
        <v>291</v>
      </c>
      <c r="I71" s="86">
        <f t="shared" si="12"/>
        <v>0.0036684525685471165</v>
      </c>
      <c r="J71" s="58">
        <f t="shared" si="13"/>
        <v>74</v>
      </c>
    </row>
    <row r="72" spans="1:10" ht="15">
      <c r="A72" s="99">
        <v>71</v>
      </c>
      <c r="B72" s="100" t="s">
        <v>163</v>
      </c>
      <c r="C72" s="58">
        <v>4287</v>
      </c>
      <c r="D72" s="59">
        <v>4520</v>
      </c>
      <c r="E72" s="58">
        <v>4544</v>
      </c>
      <c r="F72" s="84">
        <f t="shared" si="9"/>
        <v>0.0026476190365207117</v>
      </c>
      <c r="G72" s="84">
        <f t="shared" si="10"/>
        <v>0.05994868206204805</v>
      </c>
      <c r="H72" s="59">
        <f t="shared" si="11"/>
        <v>257</v>
      </c>
      <c r="I72" s="86">
        <f t="shared" si="12"/>
        <v>0.0032398361172392056</v>
      </c>
      <c r="J72" s="58">
        <f t="shared" si="13"/>
        <v>24</v>
      </c>
    </row>
    <row r="73" spans="1:10" ht="15">
      <c r="A73" s="99">
        <v>72</v>
      </c>
      <c r="B73" s="100" t="s">
        <v>164</v>
      </c>
      <c r="C73" s="58">
        <v>3399</v>
      </c>
      <c r="D73" s="59">
        <v>3471</v>
      </c>
      <c r="E73" s="58">
        <v>3512</v>
      </c>
      <c r="F73" s="84">
        <f t="shared" si="9"/>
        <v>0.0020463111919587895</v>
      </c>
      <c r="G73" s="84">
        <f t="shared" si="10"/>
        <v>0.03324507208002354</v>
      </c>
      <c r="H73" s="59">
        <f t="shared" si="11"/>
        <v>113</v>
      </c>
      <c r="I73" s="86">
        <f t="shared" si="12"/>
        <v>0.0014245193822880556</v>
      </c>
      <c r="J73" s="58">
        <f t="shared" si="13"/>
        <v>41</v>
      </c>
    </row>
    <row r="74" spans="1:10" ht="15">
      <c r="A74" s="99">
        <v>73</v>
      </c>
      <c r="B74" s="100" t="s">
        <v>165</v>
      </c>
      <c r="C74" s="58">
        <v>1906</v>
      </c>
      <c r="D74" s="59">
        <v>2017</v>
      </c>
      <c r="E74" s="58">
        <v>2075</v>
      </c>
      <c r="F74" s="84">
        <f t="shared" si="9"/>
        <v>0.0012090249781647176</v>
      </c>
      <c r="G74" s="84">
        <f t="shared" si="10"/>
        <v>0.08866736621196222</v>
      </c>
      <c r="H74" s="59">
        <f t="shared" si="11"/>
        <v>169</v>
      </c>
      <c r="I74" s="86">
        <f t="shared" si="12"/>
        <v>0.002130475890324614</v>
      </c>
      <c r="J74" s="58">
        <f t="shared" si="13"/>
        <v>58</v>
      </c>
    </row>
    <row r="75" spans="1:10" ht="15">
      <c r="A75" s="99">
        <v>74</v>
      </c>
      <c r="B75" s="100" t="s">
        <v>166</v>
      </c>
      <c r="C75" s="58">
        <v>3747</v>
      </c>
      <c r="D75" s="59">
        <v>3933</v>
      </c>
      <c r="E75" s="58">
        <v>3991</v>
      </c>
      <c r="F75" s="84">
        <f t="shared" si="9"/>
        <v>0.0023254065965568134</v>
      </c>
      <c r="G75" s="84">
        <f t="shared" si="10"/>
        <v>0.06511876167600747</v>
      </c>
      <c r="H75" s="59">
        <f t="shared" si="11"/>
        <v>244</v>
      </c>
      <c r="I75" s="86">
        <f t="shared" si="12"/>
        <v>0.0030759533564450048</v>
      </c>
      <c r="J75" s="58">
        <f t="shared" si="13"/>
        <v>58</v>
      </c>
    </row>
    <row r="76" spans="1:10" ht="15">
      <c r="A76" s="99">
        <v>75</v>
      </c>
      <c r="B76" s="100" t="s">
        <v>167</v>
      </c>
      <c r="C76" s="58">
        <v>1058</v>
      </c>
      <c r="D76" s="59">
        <v>1091</v>
      </c>
      <c r="E76" s="58">
        <v>1139</v>
      </c>
      <c r="F76" s="84">
        <f t="shared" si="9"/>
        <v>0.000663652747050416</v>
      </c>
      <c r="G76" s="84">
        <f t="shared" si="10"/>
        <v>0.07655954631379962</v>
      </c>
      <c r="H76" s="59">
        <f t="shared" si="11"/>
        <v>81</v>
      </c>
      <c r="I76" s="86">
        <f t="shared" si="12"/>
        <v>0.001021115663410022</v>
      </c>
      <c r="J76" s="58">
        <f t="shared" si="13"/>
        <v>48</v>
      </c>
    </row>
    <row r="77" spans="1:10" ht="15">
      <c r="A77" s="99">
        <v>76</v>
      </c>
      <c r="B77" s="100" t="s">
        <v>168</v>
      </c>
      <c r="C77" s="58">
        <v>1609</v>
      </c>
      <c r="D77" s="59">
        <v>1715</v>
      </c>
      <c r="E77" s="58">
        <v>1765</v>
      </c>
      <c r="F77" s="84">
        <f t="shared" si="9"/>
        <v>0.0010283995597401092</v>
      </c>
      <c r="G77" s="84">
        <f t="shared" si="10"/>
        <v>0.09695463020509633</v>
      </c>
      <c r="H77" s="59">
        <f t="shared" si="11"/>
        <v>156</v>
      </c>
      <c r="I77" s="86">
        <f t="shared" si="12"/>
        <v>0.001966593129530413</v>
      </c>
      <c r="J77" s="58">
        <f t="shared" si="13"/>
        <v>50</v>
      </c>
    </row>
    <row r="78" spans="1:10" ht="15">
      <c r="A78" s="99">
        <v>77</v>
      </c>
      <c r="B78" s="100" t="s">
        <v>169</v>
      </c>
      <c r="C78" s="58">
        <v>5828</v>
      </c>
      <c r="D78" s="59">
        <v>6266</v>
      </c>
      <c r="E78" s="58">
        <v>6344</v>
      </c>
      <c r="F78" s="84">
        <f t="shared" si="9"/>
        <v>0.003696411788663599</v>
      </c>
      <c r="G78" s="84">
        <f t="shared" si="10"/>
        <v>0.08853809196980096</v>
      </c>
      <c r="H78" s="59">
        <f t="shared" si="11"/>
        <v>516</v>
      </c>
      <c r="I78" s="86">
        <f t="shared" si="12"/>
        <v>0.0065048849669082885</v>
      </c>
      <c r="J78" s="58">
        <f t="shared" si="13"/>
        <v>78</v>
      </c>
    </row>
    <row r="79" spans="1:10" ht="15">
      <c r="A79" s="99">
        <v>78</v>
      </c>
      <c r="B79" s="100" t="s">
        <v>170</v>
      </c>
      <c r="C79" s="58">
        <v>4864</v>
      </c>
      <c r="D79" s="59">
        <v>5057</v>
      </c>
      <c r="E79" s="58">
        <v>5109</v>
      </c>
      <c r="F79" s="84">
        <f t="shared" si="9"/>
        <v>0.0029768234281655624</v>
      </c>
      <c r="G79" s="84">
        <f t="shared" si="10"/>
        <v>0.050370065789473686</v>
      </c>
      <c r="H79" s="59">
        <f t="shared" si="11"/>
        <v>245</v>
      </c>
      <c r="I79" s="86">
        <f t="shared" si="12"/>
        <v>0.0030885597226599434</v>
      </c>
      <c r="J79" s="58">
        <f t="shared" si="13"/>
        <v>52</v>
      </c>
    </row>
    <row r="80" spans="1:10" ht="15">
      <c r="A80" s="99">
        <v>79</v>
      </c>
      <c r="B80" s="100" t="s">
        <v>171</v>
      </c>
      <c r="C80" s="58">
        <v>1401</v>
      </c>
      <c r="D80" s="59">
        <v>1542</v>
      </c>
      <c r="E80" s="58">
        <v>1541</v>
      </c>
      <c r="F80" s="84">
        <f t="shared" si="9"/>
        <v>0.0008978831283623276</v>
      </c>
      <c r="G80" s="84">
        <f t="shared" si="10"/>
        <v>0.09992862241256245</v>
      </c>
      <c r="H80" s="59">
        <f t="shared" si="11"/>
        <v>140</v>
      </c>
      <c r="I80" s="86">
        <f t="shared" si="12"/>
        <v>0.001764891270091396</v>
      </c>
      <c r="J80" s="58">
        <f t="shared" si="13"/>
        <v>-1</v>
      </c>
    </row>
    <row r="81" spans="1:10" ht="15">
      <c r="A81" s="99">
        <v>80</v>
      </c>
      <c r="B81" s="100" t="s">
        <v>172</v>
      </c>
      <c r="C81" s="58">
        <v>5795</v>
      </c>
      <c r="D81" s="59">
        <v>5927</v>
      </c>
      <c r="E81" s="58">
        <v>6030</v>
      </c>
      <c r="F81" s="84">
        <f t="shared" si="9"/>
        <v>0.0035134557196786734</v>
      </c>
      <c r="G81" s="84">
        <f t="shared" si="10"/>
        <v>0.04055220017256255</v>
      </c>
      <c r="H81" s="59">
        <f t="shared" si="11"/>
        <v>235</v>
      </c>
      <c r="I81" s="86">
        <f t="shared" si="12"/>
        <v>0.0029624960605105577</v>
      </c>
      <c r="J81" s="58">
        <f t="shared" si="13"/>
        <v>103</v>
      </c>
    </row>
    <row r="82" spans="1:10" ht="15" thickBot="1">
      <c r="A82" s="99">
        <v>81</v>
      </c>
      <c r="B82" s="100" t="s">
        <v>173</v>
      </c>
      <c r="C82" s="58">
        <v>6590</v>
      </c>
      <c r="D82" s="59">
        <v>6963</v>
      </c>
      <c r="E82" s="58">
        <v>7059</v>
      </c>
      <c r="F82" s="84">
        <f t="shared" si="9"/>
        <v>0.004113015576320357</v>
      </c>
      <c r="G82" s="84">
        <f t="shared" si="10"/>
        <v>0.07116843702579666</v>
      </c>
      <c r="H82" s="59">
        <f t="shared" si="11"/>
        <v>469</v>
      </c>
      <c r="I82" s="86">
        <f t="shared" si="12"/>
        <v>0.005912385754806177</v>
      </c>
      <c r="J82" s="58">
        <f t="shared" si="13"/>
        <v>96</v>
      </c>
    </row>
    <row r="83" spans="1:14" s="12" customFormat="1" ht="15" thickBot="1">
      <c r="A83" s="147" t="s">
        <v>174</v>
      </c>
      <c r="B83" s="148"/>
      <c r="C83" s="101">
        <v>1636934</v>
      </c>
      <c r="D83" s="118">
        <v>1701763</v>
      </c>
      <c r="E83" s="101">
        <v>1716259</v>
      </c>
      <c r="F83" s="94">
        <f t="shared" si="9"/>
        <v>1</v>
      </c>
      <c r="G83" s="94">
        <f t="shared" si="10"/>
        <v>0.04845949806162008</v>
      </c>
      <c r="H83" s="93">
        <f t="shared" si="11"/>
        <v>79325</v>
      </c>
      <c r="I83" s="95">
        <f t="shared" si="12"/>
        <v>1</v>
      </c>
      <c r="J83" s="92">
        <f t="shared" si="13"/>
        <v>14496</v>
      </c>
      <c r="K83" s="8"/>
      <c r="L83" s="10"/>
      <c r="M83" s="34"/>
      <c r="N83" s="34"/>
    </row>
    <row r="84" spans="4:9" ht="15">
      <c r="D84" s="9"/>
      <c r="E84" s="9"/>
      <c r="F84" s="15"/>
      <c r="I84" s="17"/>
    </row>
    <row r="85" spans="4:9" ht="15">
      <c r="D85" s="9"/>
      <c r="E85" s="9"/>
      <c r="I85" s="17"/>
    </row>
    <row r="86" spans="4:9" ht="15">
      <c r="D86" s="9"/>
      <c r="E86" s="9"/>
      <c r="I86" s="17"/>
    </row>
    <row r="87" spans="4:9" ht="15">
      <c r="D87" s="9"/>
      <c r="E87" s="9"/>
      <c r="I87" s="17"/>
    </row>
    <row r="88" spans="4:9" ht="15">
      <c r="D88" s="9"/>
      <c r="E88" s="9"/>
      <c r="I88" s="17"/>
    </row>
    <row r="89" spans="4:9" ht="15">
      <c r="D89" s="9"/>
      <c r="E89" s="9"/>
      <c r="I89" s="17"/>
    </row>
    <row r="90" spans="4:5" ht="15">
      <c r="D90" s="9"/>
      <c r="E90" s="9"/>
    </row>
    <row r="91" spans="4:5" ht="15">
      <c r="D91" s="9"/>
      <c r="E91" s="9"/>
    </row>
    <row r="92" spans="4:5" ht="15">
      <c r="D92" s="9"/>
      <c r="E92" s="9"/>
    </row>
    <row r="93" spans="4:5" ht="15">
      <c r="D93" s="9"/>
      <c r="E93" s="9"/>
    </row>
    <row r="94" spans="4:5" ht="15">
      <c r="D94" s="9"/>
      <c r="E94" s="9"/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6" ht="15">
      <c r="D101" s="9"/>
      <c r="E101" s="9"/>
      <c r="F101" s="14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  <row r="119" spans="4:5" ht="15">
      <c r="D119" s="9"/>
      <c r="E119" s="9"/>
    </row>
    <row r="120" spans="4:5" ht="15">
      <c r="D120" s="9"/>
      <c r="E120" s="9"/>
    </row>
    <row r="121" spans="4:5" ht="15">
      <c r="D121" s="9"/>
      <c r="E121" s="9"/>
    </row>
    <row r="122" spans="4:5" ht="15">
      <c r="D122" s="9"/>
      <c r="E122" s="9"/>
    </row>
    <row r="123" spans="4:5" ht="15">
      <c r="D123" s="9"/>
      <c r="E123" s="9"/>
    </row>
    <row r="124" spans="4:5" ht="15">
      <c r="D124" s="9"/>
      <c r="E124" s="9"/>
    </row>
    <row r="125" spans="4:5" ht="15">
      <c r="D125" s="9"/>
      <c r="E125" s="9"/>
    </row>
    <row r="126" spans="4:5" ht="15">
      <c r="D126" s="9"/>
      <c r="E126" s="9"/>
    </row>
    <row r="127" spans="4:5" ht="15">
      <c r="D127" s="9"/>
      <c r="E127" s="9"/>
    </row>
    <row r="128" spans="4:5" ht="15">
      <c r="D128" s="9"/>
      <c r="E128" s="9"/>
    </row>
    <row r="129" spans="4:5" ht="15">
      <c r="D129" s="9"/>
      <c r="E129" s="9"/>
    </row>
    <row r="130" spans="4:5" ht="15">
      <c r="D130" s="9"/>
      <c r="E130" s="9"/>
    </row>
    <row r="131" spans="4:5" ht="15">
      <c r="D131" s="9"/>
      <c r="E131" s="9"/>
    </row>
    <row r="132" spans="4:5" ht="15">
      <c r="D132" s="9"/>
      <c r="E132" s="9"/>
    </row>
    <row r="133" spans="4:5" ht="15">
      <c r="D133" s="9"/>
      <c r="E133" s="9"/>
    </row>
    <row r="134" spans="4:5" ht="15">
      <c r="D134" s="9"/>
      <c r="E134" s="9"/>
    </row>
    <row r="135" spans="4:5" ht="15">
      <c r="D135" s="9"/>
      <c r="E135" s="9"/>
    </row>
    <row r="136" spans="4:5" ht="15">
      <c r="D136" s="9"/>
      <c r="E136" s="9"/>
    </row>
    <row r="137" spans="4:5" ht="15">
      <c r="D137" s="9"/>
      <c r="E137" s="9"/>
    </row>
    <row r="138" spans="4:5" ht="15">
      <c r="D138" s="9"/>
      <c r="E138" s="9"/>
    </row>
    <row r="139" spans="4:5" ht="15">
      <c r="D139" s="9"/>
      <c r="E139" s="9"/>
    </row>
    <row r="140" spans="4:5" ht="15">
      <c r="D140" s="9"/>
      <c r="E140" s="9"/>
    </row>
    <row r="141" spans="4:5" ht="15">
      <c r="D141" s="9"/>
      <c r="E141" s="9"/>
    </row>
    <row r="142" spans="4:5" ht="15">
      <c r="D142" s="9"/>
      <c r="E142" s="9"/>
    </row>
    <row r="143" spans="4:5" ht="15">
      <c r="D143" s="20"/>
      <c r="E143" s="20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Merve</cp:lastModifiedBy>
  <dcterms:created xsi:type="dcterms:W3CDTF">2011-08-11T09:01:00Z</dcterms:created>
  <dcterms:modified xsi:type="dcterms:W3CDTF">2015-09-03T06:12:46Z</dcterms:modified>
  <cp:category/>
  <cp:version/>
  <cp:contentType/>
  <cp:contentStatus/>
</cp:coreProperties>
</file>