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6946872296\Desktop\İLANLAR\İLAN METİNLERİ\2021\"/>
    </mc:Choice>
  </mc:AlternateContent>
  <bookViews>
    <workbookView xWindow="0" yWindow="0" windowWidth="28800" windowHeight="11775"/>
  </bookViews>
  <sheets>
    <sheet name="İhale Liste (2)" sheetId="1" r:id="rId1"/>
  </sheets>
  <externalReferences>
    <externalReference r:id="rId2"/>
    <externalReference r:id="rId3"/>
  </externalReferences>
  <definedNames>
    <definedName name="DENE" localSheetId="0">'[1]tahakkuk müzekkeresi_1'!#REF!</definedName>
    <definedName name="DENE">'[1]tahakkuk müzekkeresi_1'!#REF!</definedName>
    <definedName name="JR_PAGE_ANCHOR_0_1" localSheetId="0">#REF!</definedName>
    <definedName name="JR_PAGE_ANCHOR_0_1">#REF!</definedName>
    <definedName name="_xlnm.Print_Area" localSheetId="0">'İhale Liste (2)'!$A$1:$R$163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5" i="1" l="1"/>
  <c r="P16" i="1"/>
  <c r="P17" i="1"/>
  <c r="P18" i="1"/>
  <c r="P19" i="1"/>
  <c r="P20" i="1"/>
  <c r="P21" i="1"/>
  <c r="P22" i="1"/>
  <c r="P23" i="1"/>
  <c r="P24" i="1"/>
  <c r="P25" i="1"/>
  <c r="P26" i="1"/>
  <c r="P27" i="1"/>
  <c r="P28" i="1"/>
  <c r="P29" i="1"/>
  <c r="P30" i="1"/>
  <c r="P31" i="1"/>
  <c r="P32" i="1"/>
  <c r="P33" i="1"/>
  <c r="P34" i="1"/>
  <c r="P35" i="1"/>
  <c r="P36" i="1"/>
  <c r="P14" i="1"/>
  <c r="P157" i="1" l="1"/>
  <c r="P156" i="1"/>
  <c r="P155" i="1"/>
  <c r="P154" i="1"/>
  <c r="P153" i="1"/>
  <c r="P150" i="1" l="1"/>
  <c r="P151" i="1"/>
  <c r="P152" i="1"/>
  <c r="P158" i="1"/>
  <c r="P149" i="1"/>
  <c r="P122" i="1"/>
  <c r="P123" i="1"/>
  <c r="P124" i="1"/>
  <c r="P125" i="1"/>
  <c r="P126" i="1"/>
  <c r="P127" i="1"/>
  <c r="P128" i="1"/>
  <c r="P129" i="1"/>
  <c r="P130" i="1"/>
  <c r="P131" i="1"/>
  <c r="P132" i="1"/>
  <c r="P133" i="1"/>
  <c r="P134" i="1"/>
  <c r="P135" i="1"/>
  <c r="P136" i="1"/>
  <c r="P137" i="1"/>
  <c r="P138" i="1"/>
  <c r="P139" i="1"/>
  <c r="P140" i="1"/>
  <c r="P141" i="1"/>
  <c r="P142" i="1"/>
  <c r="P143" i="1"/>
  <c r="P144" i="1"/>
  <c r="P121" i="1"/>
  <c r="P105" i="1"/>
  <c r="P106" i="1"/>
  <c r="P107" i="1"/>
  <c r="P108" i="1"/>
  <c r="P109" i="1"/>
  <c r="P110" i="1"/>
  <c r="P111" i="1"/>
  <c r="P112" i="1"/>
  <c r="P113" i="1"/>
  <c r="P114" i="1"/>
  <c r="P104"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41" i="1"/>
  <c r="B115" i="1" l="1"/>
  <c r="C115" i="1"/>
  <c r="F115" i="1"/>
  <c r="G115" i="1"/>
  <c r="H115" i="1"/>
  <c r="I115" i="1"/>
  <c r="J115" i="1"/>
  <c r="K115" i="1"/>
  <c r="L115" i="1"/>
  <c r="M115" i="1"/>
  <c r="N115" i="1"/>
  <c r="O115" i="1"/>
  <c r="P115" i="1" s="1"/>
  <c r="B116" i="1"/>
  <c r="C116" i="1"/>
  <c r="F116" i="1"/>
  <c r="G116" i="1"/>
  <c r="H116" i="1"/>
  <c r="I116" i="1"/>
  <c r="J116" i="1"/>
  <c r="K116" i="1"/>
  <c r="L116" i="1"/>
  <c r="M116" i="1"/>
  <c r="N116" i="1"/>
  <c r="O116" i="1"/>
  <c r="P116" i="1" s="1"/>
</calcChain>
</file>

<file path=xl/sharedStrings.xml><?xml version="1.0" encoding="utf-8"?>
<sst xmlns="http://schemas.openxmlformats.org/spreadsheetml/2006/main" count="1176" uniqueCount="546">
  <si>
    <t>Saati</t>
  </si>
  <si>
    <t>Tarihi</t>
  </si>
  <si>
    <t>İhalenin</t>
  </si>
  <si>
    <t>Geçici Teminat</t>
  </si>
  <si>
    <t xml:space="preserve"> Tahmini Bedeli</t>
  </si>
  <si>
    <t>Fiili Durumu</t>
  </si>
  <si>
    <t>Çapı (Cal)</t>
  </si>
  <si>
    <t>Seri Nosu</t>
  </si>
  <si>
    <t>Cinsi</t>
  </si>
  <si>
    <t>Markası</t>
  </si>
  <si>
    <t>Bulunduğu Yer</t>
  </si>
  <si>
    <t>Dosya No</t>
  </si>
  <si>
    <t>Sıra No</t>
  </si>
  <si>
    <t>Tahmini Bedeli</t>
  </si>
  <si>
    <t>Kiralama Amacı</t>
  </si>
  <si>
    <t>Kiralanacak Alan</t>
  </si>
  <si>
    <t>Hazine Hissesi</t>
  </si>
  <si>
    <t>Yüzölçümü (m2)</t>
  </si>
  <si>
    <t>Parsel No</t>
  </si>
  <si>
    <t>Ada No</t>
  </si>
  <si>
    <t>Pafta No</t>
  </si>
  <si>
    <t>Mevkii / Cd /Sk.</t>
  </si>
  <si>
    <t>Mahalle / Köy</t>
  </si>
  <si>
    <t>Taşınmaz No</t>
  </si>
  <si>
    <t>2886 SAYILI DEVLET İHALE KANUNUNUN 45. MADDESİNE GÖRE AÇIK TEKLİF USULÜ İLE KİRALAMASI YAPILACAK TAŞINMAZ MALLARIN</t>
  </si>
  <si>
    <t/>
  </si>
  <si>
    <t>50.000,00</t>
  </si>
  <si>
    <t>Ayrık Nizam 4 kat yapı adasındadır.</t>
  </si>
  <si>
    <t>Arsa</t>
  </si>
  <si>
    <t>Tam</t>
  </si>
  <si>
    <t>500,00</t>
  </si>
  <si>
    <t>2314</t>
  </si>
  <si>
    <t>37</t>
  </si>
  <si>
    <t>Köyiçi</t>
  </si>
  <si>
    <t>Çalca Mahallesi</t>
  </si>
  <si>
    <t>43010102732</t>
  </si>
  <si>
    <t>2311</t>
  </si>
  <si>
    <t>43010102731</t>
  </si>
  <si>
    <t>69.500,00</t>
  </si>
  <si>
    <t>695,00</t>
  </si>
  <si>
    <t>2309</t>
  </si>
  <si>
    <t>43010102730</t>
  </si>
  <si>
    <t>2308</t>
  </si>
  <si>
    <t>43010102729</t>
  </si>
  <si>
    <t>2305</t>
  </si>
  <si>
    <t>43010102728</t>
  </si>
  <si>
    <t>2304</t>
  </si>
  <si>
    <t>43010102727</t>
  </si>
  <si>
    <t>2303</t>
  </si>
  <si>
    <t>43010102726</t>
  </si>
  <si>
    <t>66.200,00</t>
  </si>
  <si>
    <t>662,00</t>
  </si>
  <si>
    <t>2302</t>
  </si>
  <si>
    <t>43010102725</t>
  </si>
  <si>
    <t>61.900,00</t>
  </si>
  <si>
    <t>619,00</t>
  </si>
  <si>
    <t>2301</t>
  </si>
  <si>
    <t>43010102724</t>
  </si>
  <si>
    <t>2300</t>
  </si>
  <si>
    <t>43010102723</t>
  </si>
  <si>
    <t>2299</t>
  </si>
  <si>
    <t>43010102722</t>
  </si>
  <si>
    <t>2298</t>
  </si>
  <si>
    <t>43010102721</t>
  </si>
  <si>
    <t>2296</t>
  </si>
  <si>
    <t>43010102719</t>
  </si>
  <si>
    <t>58.700,00</t>
  </si>
  <si>
    <t>587,00</t>
  </si>
  <si>
    <t>2294</t>
  </si>
  <si>
    <t>43010102717</t>
  </si>
  <si>
    <t>12.500,00</t>
  </si>
  <si>
    <t>İmarsız</t>
  </si>
  <si>
    <t>Tarla</t>
  </si>
  <si>
    <t>2.076,80</t>
  </si>
  <si>
    <t>1641</t>
  </si>
  <si>
    <t>101</t>
  </si>
  <si>
    <t>J24B16D</t>
  </si>
  <si>
    <t>Gözlü Taş</t>
  </si>
  <si>
    <t>Akoluk Köyü</t>
  </si>
  <si>
    <t>43010107758</t>
  </si>
  <si>
    <t>535.322,00</t>
  </si>
  <si>
    <t>13.383,03</t>
  </si>
  <si>
    <t>58</t>
  </si>
  <si>
    <t>106</t>
  </si>
  <si>
    <t>J23B02A2</t>
  </si>
  <si>
    <t>Taşlıca Öz</t>
  </si>
  <si>
    <t>Sekiören Köyü</t>
  </si>
  <si>
    <t>43010105836</t>
  </si>
  <si>
    <t>139.000,00</t>
  </si>
  <si>
    <t>Ham Toprak</t>
  </si>
  <si>
    <t>9.256,51</t>
  </si>
  <si>
    <t>2</t>
  </si>
  <si>
    <t>181</t>
  </si>
  <si>
    <t>I24-d-24-c-2-b</t>
  </si>
  <si>
    <t>Doğluşah Köyü</t>
  </si>
  <si>
    <t>43010111403</t>
  </si>
  <si>
    <t>86.000,00</t>
  </si>
  <si>
    <t>5.705,41</t>
  </si>
  <si>
    <t>1072</t>
  </si>
  <si>
    <t>I24-d-23-b-4</t>
  </si>
  <si>
    <t>Seydi Köyü</t>
  </si>
  <si>
    <t>43010109992</t>
  </si>
  <si>
    <t>136.000,00</t>
  </si>
  <si>
    <t>9.063,60</t>
  </si>
  <si>
    <t>76</t>
  </si>
  <si>
    <t>J24-b-06-c-2-d</t>
  </si>
  <si>
    <t>Asabey Deresi</t>
  </si>
  <si>
    <t>Yumaklı Köyü</t>
  </si>
  <si>
    <t>43010111914</t>
  </si>
  <si>
    <t>16.500,00</t>
  </si>
  <si>
    <t>810,36</t>
  </si>
  <si>
    <t>12</t>
  </si>
  <si>
    <t>109</t>
  </si>
  <si>
    <t>Mezarlık Deresi</t>
  </si>
  <si>
    <t>43010111949</t>
  </si>
  <si>
    <t>12.000,00</t>
  </si>
  <si>
    <t>677,63</t>
  </si>
  <si>
    <t>3</t>
  </si>
  <si>
    <t>104</t>
  </si>
  <si>
    <t>J24-b-06-c-1-c</t>
  </si>
  <si>
    <t>İnler Boğazı</t>
  </si>
  <si>
    <t>43010111945</t>
  </si>
  <si>
    <t>41.500,00</t>
  </si>
  <si>
    <t>1.035,85</t>
  </si>
  <si>
    <t>236</t>
  </si>
  <si>
    <t>102</t>
  </si>
  <si>
    <t>J24-a-08-b-3-c</t>
  </si>
  <si>
    <t>Köy İçi</t>
  </si>
  <si>
    <t>Çayca Köyü</t>
  </si>
  <si>
    <t>43010110707</t>
  </si>
  <si>
    <t>89.000,00</t>
  </si>
  <si>
    <t>5m yapı yaklaşma sınırlı, 3m yan bahçeli ayrık nizam 2 kat (ÖA-1.1)</t>
  </si>
  <si>
    <t>9655/121054</t>
  </si>
  <si>
    <t>3.631,62</t>
  </si>
  <si>
    <t>1</t>
  </si>
  <si>
    <t>4301</t>
  </si>
  <si>
    <t>J23-b-04-c-1-d</t>
  </si>
  <si>
    <t>Karayer</t>
  </si>
  <si>
    <t>Şair Şeyhi Dumlupınar Mahallesi</t>
  </si>
  <si>
    <t>43010118749</t>
  </si>
  <si>
    <t>943.500,00</t>
  </si>
  <si>
    <t>5m ön bahçeli, 3m yan bahçeli ayrık nizam 3 kat (ÖA-3)</t>
  </si>
  <si>
    <t>3.145,00</t>
  </si>
  <si>
    <t>125</t>
  </si>
  <si>
    <t>J23-B-04-C-1</t>
  </si>
  <si>
    <t>43010114373</t>
  </si>
  <si>
    <t>3.500,00</t>
  </si>
  <si>
    <t>765,79</t>
  </si>
  <si>
    <t>997</t>
  </si>
  <si>
    <t>J24B23D</t>
  </si>
  <si>
    <t>Erkli Tarla</t>
  </si>
  <si>
    <t>Damlalıkaraağaç Köyü</t>
  </si>
  <si>
    <t>43010109383</t>
  </si>
  <si>
    <t>112.000,00</t>
  </si>
  <si>
    <t>13.982,39</t>
  </si>
  <si>
    <t>34</t>
  </si>
  <si>
    <t>J24-b-21-a-2-d-4</t>
  </si>
  <si>
    <t>Küçükekinlik</t>
  </si>
  <si>
    <t>Kumluyurt Köyü</t>
  </si>
  <si>
    <t>43010107527</t>
  </si>
  <si>
    <t>33.000,00</t>
  </si>
  <si>
    <t>1.060,09</t>
  </si>
  <si>
    <t>59</t>
  </si>
  <si>
    <t>J24A19B2</t>
  </si>
  <si>
    <t>Köklük</t>
  </si>
  <si>
    <t>Muhatboğazı Köyü</t>
  </si>
  <si>
    <t>43010108815</t>
  </si>
  <si>
    <t>38.500,00</t>
  </si>
  <si>
    <t>1.528,74</t>
  </si>
  <si>
    <t>395</t>
  </si>
  <si>
    <t>J24-a-14-c-3</t>
  </si>
  <si>
    <t>Arpalık</t>
  </si>
  <si>
    <t>43010108881</t>
  </si>
  <si>
    <t>8.250,00</t>
  </si>
  <si>
    <t>1.247,77</t>
  </si>
  <si>
    <t>126</t>
  </si>
  <si>
    <t>103</t>
  </si>
  <si>
    <t>J24-b-18-c</t>
  </si>
  <si>
    <t>Alçaktarla</t>
  </si>
  <si>
    <t>Makasalanı Köyü</t>
  </si>
  <si>
    <t>43010107215</t>
  </si>
  <si>
    <t>2.750,00</t>
  </si>
  <si>
    <t>72,43</t>
  </si>
  <si>
    <t>119</t>
  </si>
  <si>
    <t>J23b20d2b</t>
  </si>
  <si>
    <t>Gelinkaya Köyü</t>
  </si>
  <si>
    <t>43010103370</t>
  </si>
  <si>
    <t>5.000,00</t>
  </si>
  <si>
    <t>130,99</t>
  </si>
  <si>
    <t>229</t>
  </si>
  <si>
    <t>20A320B4</t>
  </si>
  <si>
    <t>Akbınar</t>
  </si>
  <si>
    <t>43010103295</t>
  </si>
  <si>
    <t>İmar
Durumu</t>
  </si>
  <si>
    <t>6-</t>
  </si>
  <si>
    <t>5-</t>
  </si>
  <si>
    <t>İhaleye ait şartname ve dosyası mesai saatleri içinde Milli Emlak Müdürlüğünde görülebilir.</t>
  </si>
  <si>
    <t>4-</t>
  </si>
  <si>
    <t>Taşınır malların satışında ihale bedeli üzerinden hesaplanacak KDV ile diğer vergiler, harçlar ve yasal yükümlülükler tahsil edilecektir.</t>
  </si>
  <si>
    <t>3-</t>
  </si>
  <si>
    <t>İhaleye katılabilmek için istekliler, kanuni ikametgah belgesini, nüfus cüzdanı örneğini, geçici teminat makbuzunu (Özel Hukuk Tüzel kişilerinin ise İdare merkezlerinin bulunduğu yer mahkemesinden veya siciline kayıtlı bulunduğu Ticaret ve Sanayi Odasından veya benzeri bir makamdan ihalenin yapıldığı yıl içinde alınmış tüzel kişiliğin siciline kayıtlı olduğuna dair belge ile tüzel kişilik adına ihaleye katılacak veya teklifte bulunacak kişilerin, tüzel kişiliği temsile yetkili olduğunu gösterir noterlikçe tasdik edilmiş vekaletnameyi yine gerçek kişiler adına ihaleye katılacak veya teklifte bulunacak kişilerin de temsile yetkili olduğunu gösterir noterlikçe tasdik edilmiş vekaletnameyi ) ihale saatine kadar Komisyona vereceklerdir. Posta ile başvurularda gecikmeler dikkate alınmayacaktır.</t>
  </si>
  <si>
    <t>2-</t>
  </si>
  <si>
    <t>1-</t>
  </si>
  <si>
    <t>(Milli Emlak Müdürlüğü)</t>
  </si>
  <si>
    <t>KÜTAHYA ÇEVRE VE ŞEHİRCİLİK İL MÜDÜRLÜĞÜNDEN</t>
  </si>
  <si>
    <t>43010115234</t>
  </si>
  <si>
    <t>Pullar Köyü</t>
  </si>
  <si>
    <t>köy civarı</t>
  </si>
  <si>
    <t>j23-b-17-b-1-b</t>
  </si>
  <si>
    <t>217</t>
  </si>
  <si>
    <t>669,59</t>
  </si>
  <si>
    <t>10.500,00</t>
  </si>
  <si>
    <t>43010101521</t>
  </si>
  <si>
    <t>Köprüören Köyü</t>
  </si>
  <si>
    <t>Karaağaç Yolu</t>
  </si>
  <si>
    <t>21DD</t>
  </si>
  <si>
    <t>-</t>
  </si>
  <si>
    <t>4658</t>
  </si>
  <si>
    <t>302,00</t>
  </si>
  <si>
    <t>16.700,00</t>
  </si>
  <si>
    <t>43010108154</t>
  </si>
  <si>
    <t>Ürünlüçiftliği Köyü</t>
  </si>
  <si>
    <t>Dübek Pınarı</t>
  </si>
  <si>
    <t>J24-b-11-d-1-d</t>
  </si>
  <si>
    <t>601</t>
  </si>
  <si>
    <t>1.175,99</t>
  </si>
  <si>
    <t>25.900,00</t>
  </si>
  <si>
    <t>43010109574</t>
  </si>
  <si>
    <t>Gümüş Köyü</t>
  </si>
  <si>
    <t>Maltepe</t>
  </si>
  <si>
    <t>J23B01A4</t>
  </si>
  <si>
    <t>111</t>
  </si>
  <si>
    <t>7</t>
  </si>
  <si>
    <t>3.827,12</t>
  </si>
  <si>
    <t>134.000,00</t>
  </si>
  <si>
    <t>Kirazpınar Mahallesi</t>
  </si>
  <si>
    <t>J23-B-04-A-3</t>
  </si>
  <si>
    <t>3.380,00</t>
  </si>
  <si>
    <t>3 Kat İş Merkezi</t>
  </si>
  <si>
    <t>Ahiler Köyü</t>
  </si>
  <si>
    <t>Kapan aşırdı</t>
  </si>
  <si>
    <t>J24-a-24-c-3</t>
  </si>
  <si>
    <t>3.269,41</t>
  </si>
  <si>
    <t>Köy Civarı</t>
  </si>
  <si>
    <t>J24-a-25-c-4-b</t>
  </si>
  <si>
    <t>Bozöz</t>
  </si>
  <si>
    <t>J24-a-25-b-1</t>
  </si>
  <si>
    <t>4.883,67</t>
  </si>
  <si>
    <t>Enne Mahallesi</t>
  </si>
  <si>
    <t>50K1C</t>
  </si>
  <si>
    <t>170/387</t>
  </si>
  <si>
    <t>Bahçeli Kagir Ev</t>
  </si>
  <si>
    <t>Bitişik Nizam 2 kat yapı adasında</t>
  </si>
  <si>
    <t>50K1B</t>
  </si>
  <si>
    <t>Turgutlar Köyü</t>
  </si>
  <si>
    <t>Çayırbaşı</t>
  </si>
  <si>
    <t>j23c25d3</t>
  </si>
  <si>
    <t>1.285,24</t>
  </si>
  <si>
    <t>Yeni Kızılcaören Köyü</t>
  </si>
  <si>
    <t>Mezarlık Altı</t>
  </si>
  <si>
    <t>I24-d-11-b-1-c</t>
  </si>
  <si>
    <t>2.514,07</t>
  </si>
  <si>
    <t>3.037,83</t>
  </si>
  <si>
    <t>Ahmetoluğu Köyü</t>
  </si>
  <si>
    <t>I24-d-22-a-3-a</t>
  </si>
  <si>
    <t>1.224,20</t>
  </si>
  <si>
    <t>1.980,50</t>
  </si>
  <si>
    <t>Anasultan Köyü</t>
  </si>
  <si>
    <t>Kızılöz</t>
  </si>
  <si>
    <t>J24A22C3</t>
  </si>
  <si>
    <t>3.238,02</t>
  </si>
  <si>
    <t>22-c3-22-c4</t>
  </si>
  <si>
    <t>4.989,90</t>
  </si>
  <si>
    <t>Koçak Köyü</t>
  </si>
  <si>
    <t>Killik</t>
  </si>
  <si>
    <t>J23b20c4</t>
  </si>
  <si>
    <t>1.360,41</t>
  </si>
  <si>
    <t>Soğukçeşme Köyü</t>
  </si>
  <si>
    <t>Değirmen Deresi</t>
  </si>
  <si>
    <t>I24-d-17-a-1</t>
  </si>
  <si>
    <t>849,92</t>
  </si>
  <si>
    <t>Ayrık Nizam 2 Kat Yapı Adası</t>
  </si>
  <si>
    <t>43010114544</t>
  </si>
  <si>
    <t>Güney</t>
  </si>
  <si>
    <t>İ23C25D1</t>
  </si>
  <si>
    <t>115</t>
  </si>
  <si>
    <t>92</t>
  </si>
  <si>
    <t>4.377,91</t>
  </si>
  <si>
    <t>Tarımsal Amaçlı</t>
  </si>
  <si>
    <t>43010109308</t>
  </si>
  <si>
    <t>Karaöz Köyü</t>
  </si>
  <si>
    <t>Düz</t>
  </si>
  <si>
    <t>I23-C-24-C-3</t>
  </si>
  <si>
    <t>105</t>
  </si>
  <si>
    <t>24</t>
  </si>
  <si>
    <t>9.774,89</t>
  </si>
  <si>
    <t>43010109338</t>
  </si>
  <si>
    <t>Çamdibi</t>
  </si>
  <si>
    <t>I23-c-24-d-2-b</t>
  </si>
  <si>
    <t>68</t>
  </si>
  <si>
    <t>3.346,76</t>
  </si>
  <si>
    <t>43010113828</t>
  </si>
  <si>
    <t>Sırören Köyü</t>
  </si>
  <si>
    <t>Kızıl yokuş</t>
  </si>
  <si>
    <t>I23-c-15-c-1</t>
  </si>
  <si>
    <t>120</t>
  </si>
  <si>
    <t>137</t>
  </si>
  <si>
    <t>3.980,57</t>
  </si>
  <si>
    <t>43010114349</t>
  </si>
  <si>
    <t>Macarlar</t>
  </si>
  <si>
    <t>J23-B-02-B-2-B</t>
  </si>
  <si>
    <t>253</t>
  </si>
  <si>
    <t>11</t>
  </si>
  <si>
    <t>723,91</t>
  </si>
  <si>
    <t>J23B03D1A2</t>
  </si>
  <si>
    <t>DHTA</t>
  </si>
  <si>
    <t>Gültepe Mahallesi</t>
  </si>
  <si>
    <t>Ütüktepe</t>
  </si>
  <si>
    <t>I23-C-13-C-4</t>
  </si>
  <si>
    <t>43010107333</t>
  </si>
  <si>
    <t>İshakseydi Mahallesi</t>
  </si>
  <si>
    <t>Derinöz</t>
  </si>
  <si>
    <t>I23-c-22-b-3</t>
  </si>
  <si>
    <t>206</t>
  </si>
  <si>
    <t>10.251,03</t>
  </si>
  <si>
    <t>3 Yıl süreyle Tarımsal Amaçlı</t>
  </si>
  <si>
    <t>3.850,00</t>
  </si>
  <si>
    <t>43010200728</t>
  </si>
  <si>
    <t>Perli Mahallesi</t>
  </si>
  <si>
    <t>--</t>
  </si>
  <si>
    <t>1.407,20</t>
  </si>
  <si>
    <t>Ham toprak</t>
  </si>
  <si>
    <t>1.500,00</t>
  </si>
  <si>
    <t>43010101491</t>
  </si>
  <si>
    <t>Gölpınarı</t>
  </si>
  <si>
    <t>I23-d-25-c-4</t>
  </si>
  <si>
    <t>183</t>
  </si>
  <si>
    <t>28</t>
  </si>
  <si>
    <t>8.847,00</t>
  </si>
  <si>
    <t>3 (üç) yıl süreyle Tarımsal Amaçlı</t>
  </si>
  <si>
    <t>2.700,00</t>
  </si>
  <si>
    <t>43010101548</t>
  </si>
  <si>
    <t>Saz Kıranı</t>
  </si>
  <si>
    <t>I23-d-25-c-1</t>
  </si>
  <si>
    <t>179</t>
  </si>
  <si>
    <t>6</t>
  </si>
  <si>
    <t>16.227,00</t>
  </si>
  <si>
    <t>8.520,00</t>
  </si>
  <si>
    <t>2886 SAYILI DEVLET İHALE KANUNUNUN 45. MADDESİNE GÖRE AÇIK TEKLİF USULÜ İLE SATIŞI YAPILACAK TAŞINMAZ MALLARIN (KAMU KONUTU)</t>
  </si>
  <si>
    <t>Mahalle</t>
  </si>
  <si>
    <t>Sokak / Mevkii</t>
  </si>
  <si>
    <t>Ana Taşınmaz Yüzölçümü (m²)</t>
  </si>
  <si>
    <t>Bağımsız Bölüm Arsa Payı</t>
  </si>
  <si>
    <t>Blok No</t>
  </si>
  <si>
    <t>Kat No</t>
  </si>
  <si>
    <t>Bağımsız Bölüm No</t>
  </si>
  <si>
    <t>Bağımsız Bölüm Brüt Alanı( m²)</t>
  </si>
  <si>
    <t>İhale Tarihi</t>
  </si>
  <si>
    <t>İhale Saati</t>
  </si>
  <si>
    <t>43010100752</t>
  </si>
  <si>
    <t>Yıldırım Beyazıd Mh.</t>
  </si>
  <si>
    <t>Kılıç Sokak</t>
  </si>
  <si>
    <t>6/208</t>
  </si>
  <si>
    <t>B</t>
  </si>
  <si>
    <t>Zemin</t>
  </si>
  <si>
    <t>Boş</t>
  </si>
  <si>
    <t>Dolu</t>
  </si>
  <si>
    <t>A</t>
  </si>
  <si>
    <t>Ufuk Sokak</t>
  </si>
  <si>
    <t>241/1920</t>
  </si>
  <si>
    <t>B1</t>
  </si>
  <si>
    <t>2886 SAYILI DEVLET İHALE KANUNUNUN 45. MADDESİNE GÖRE AÇIK TEKLİF USULÜ İLE SATIŞI YAPILACAK TAŞINMAZ MALLARIN</t>
  </si>
  <si>
    <t>42-2096</t>
  </si>
  <si>
    <t xml:space="preserve"> Milli Emlak Müdürlüğü</t>
  </si>
  <si>
    <t>Avar Magnum</t>
  </si>
  <si>
    <t>Yarı Otomatik</t>
  </si>
  <si>
    <t>Kullanılmış</t>
  </si>
  <si>
    <t>42-2097-1</t>
  </si>
  <si>
    <t>Üzümlü Beylik</t>
  </si>
  <si>
    <t>42-2121</t>
  </si>
  <si>
    <t>Lion</t>
  </si>
  <si>
    <t>07/754</t>
  </si>
  <si>
    <t>42-2136</t>
  </si>
  <si>
    <t>Torun</t>
  </si>
  <si>
    <t>Süperpoze</t>
  </si>
  <si>
    <t>T10X2753</t>
  </si>
  <si>
    <t>42-2137</t>
  </si>
  <si>
    <t>Üzümlü Tüfek San.Koop.</t>
  </si>
  <si>
    <t>42-2139</t>
  </si>
  <si>
    <t>Magnum Remington</t>
  </si>
  <si>
    <t>12-0106</t>
  </si>
  <si>
    <t>42-2141-10</t>
  </si>
  <si>
    <t>Turanlar</t>
  </si>
  <si>
    <t>Çift Kırma</t>
  </si>
  <si>
    <t>C24</t>
  </si>
  <si>
    <t>42-2141-15</t>
  </si>
  <si>
    <t>Magnum Automatic</t>
  </si>
  <si>
    <t>16/0340</t>
  </si>
  <si>
    <t>42-2141-2</t>
  </si>
  <si>
    <t>Ferman</t>
  </si>
  <si>
    <t>18F0212</t>
  </si>
  <si>
    <t>42-2141-3</t>
  </si>
  <si>
    <t>Astega</t>
  </si>
  <si>
    <t>Tek Kırma</t>
  </si>
  <si>
    <t>16T0025</t>
  </si>
  <si>
    <t>42-2141-4</t>
  </si>
  <si>
    <t>Öncü</t>
  </si>
  <si>
    <t xml:space="preserve">12/0251 </t>
  </si>
  <si>
    <t>42-2141-6</t>
  </si>
  <si>
    <t>Çifsan ÇSB 555</t>
  </si>
  <si>
    <t>42-2141-8</t>
  </si>
  <si>
    <t>Düzce Grup</t>
  </si>
  <si>
    <t>42-2147</t>
  </si>
  <si>
    <t>Aya Aquırre Aranzabal</t>
  </si>
  <si>
    <t>42-2148</t>
  </si>
  <si>
    <t>Torun Mod 308</t>
  </si>
  <si>
    <t>13P-0919</t>
  </si>
  <si>
    <t>42-2153-1</t>
  </si>
  <si>
    <t>Delta</t>
  </si>
  <si>
    <t>11/11856</t>
  </si>
  <si>
    <t>42-2153-2</t>
  </si>
  <si>
    <t>16/0274</t>
  </si>
  <si>
    <t>42-2153-3</t>
  </si>
  <si>
    <t>Apaçi Fiber Extra</t>
  </si>
  <si>
    <t>15/0322</t>
  </si>
  <si>
    <t>42-2153-4</t>
  </si>
  <si>
    <t>Altobelli</t>
  </si>
  <si>
    <t>18Y0130</t>
  </si>
  <si>
    <t>42-2153-5</t>
  </si>
  <si>
    <t>15/0500</t>
  </si>
  <si>
    <t>42-2153-7</t>
  </si>
  <si>
    <t>Flaş</t>
  </si>
  <si>
    <t>42-2153-9</t>
  </si>
  <si>
    <t>Maestro S400</t>
  </si>
  <si>
    <t>18/0274</t>
  </si>
  <si>
    <t>42-2155</t>
  </si>
  <si>
    <t>12A-0894</t>
  </si>
  <si>
    <t>42-2156</t>
  </si>
  <si>
    <t xml:space="preserve">Luigi Franchi Fusıl Automatıgue </t>
  </si>
  <si>
    <t>AÇIKLAMA 2</t>
  </si>
  <si>
    <t>AÇIKLAMA 1</t>
  </si>
  <si>
    <t>Doğalgazı kombili sistemdir.</t>
  </si>
  <si>
    <t>Güney cephelidir.</t>
  </si>
  <si>
    <t>3+1</t>
  </si>
  <si>
    <t>40/7</t>
  </si>
  <si>
    <t>2.470,00</t>
  </si>
  <si>
    <t>1+1</t>
  </si>
  <si>
    <t>13</t>
  </si>
  <si>
    <t>L</t>
  </si>
  <si>
    <t>90/23676</t>
  </si>
  <si>
    <t>13.768,00</t>
  </si>
  <si>
    <t>Kuzey cephelidir.</t>
  </si>
  <si>
    <t>14</t>
  </si>
  <si>
    <t>85/23676</t>
  </si>
  <si>
    <t>15</t>
  </si>
  <si>
    <t>16</t>
  </si>
  <si>
    <t>Yıllık Tahmini Kira Bedeli</t>
  </si>
  <si>
    <t>Aylık Aidat Bedeli</t>
  </si>
  <si>
    <t>Özellikleri</t>
  </si>
  <si>
    <t>Cephesi</t>
  </si>
  <si>
    <t>Oda Sayısı</t>
  </si>
  <si>
    <t>Daire</t>
  </si>
  <si>
    <t>Blok</t>
  </si>
  <si>
    <t>Arsa Payı</t>
  </si>
  <si>
    <t>Yüzölçümü m²</t>
  </si>
  <si>
    <t>2886 SAYILI DEVLET İHALE KANUNUNUN 45. MADDESİNE GÖRE AÇIK TEKLİF USULÜ İLE KİRALAMASI YAPILACAK TAŞINMAZ MALLARIN (DAİRE)</t>
  </si>
  <si>
    <t>43010121023</t>
  </si>
  <si>
    <t>Ağızören Köyü</t>
  </si>
  <si>
    <t>228</t>
  </si>
  <si>
    <t>1.281,97</t>
  </si>
  <si>
    <t>15.400,00</t>
  </si>
  <si>
    <t>43010121024</t>
  </si>
  <si>
    <t>202</t>
  </si>
  <si>
    <t>587,80</t>
  </si>
  <si>
    <t>7.100,00</t>
  </si>
  <si>
    <t>43010105690</t>
  </si>
  <si>
    <t>Büyüksaka Köyü</t>
  </si>
  <si>
    <t>Kumluk</t>
  </si>
  <si>
    <t>20</t>
  </si>
  <si>
    <t>2147</t>
  </si>
  <si>
    <t>2.397,69</t>
  </si>
  <si>
    <t>Taşlık</t>
  </si>
  <si>
    <t>72.000,00</t>
  </si>
  <si>
    <t>43010109179</t>
  </si>
  <si>
    <t>Doğa Köyü</t>
  </si>
  <si>
    <t>Köy içi</t>
  </si>
  <si>
    <t>I23C22A3A</t>
  </si>
  <si>
    <t>163</t>
  </si>
  <si>
    <t>597,85</t>
  </si>
  <si>
    <t>15.900,00</t>
  </si>
  <si>
    <t>43010116435</t>
  </si>
  <si>
    <t>Seyit Ömer Yolu</t>
  </si>
  <si>
    <t>İ23c22a2c</t>
  </si>
  <si>
    <t>117</t>
  </si>
  <si>
    <t>154</t>
  </si>
  <si>
    <t>472,44</t>
  </si>
  <si>
    <t>11.900,00</t>
  </si>
  <si>
    <t>43010107625</t>
  </si>
  <si>
    <t>Sakaçiftliği Köyü</t>
  </si>
  <si>
    <t>Haşmet Deresi</t>
  </si>
  <si>
    <t>J24-a-14-d-3</t>
  </si>
  <si>
    <t>472</t>
  </si>
  <si>
    <t>2.080,37</t>
  </si>
  <si>
    <t>22.900,00</t>
  </si>
  <si>
    <t>43010107640</t>
  </si>
  <si>
    <t>Alıçlık</t>
  </si>
  <si>
    <t>J24-a-14-d-2-c</t>
  </si>
  <si>
    <t>397</t>
  </si>
  <si>
    <t>1.601,04</t>
  </si>
  <si>
    <t>16.050,00</t>
  </si>
  <si>
    <t>43010120923</t>
  </si>
  <si>
    <t>J24.a.14.d.3</t>
  </si>
  <si>
    <t>516</t>
  </si>
  <si>
    <t>12.964,89</t>
  </si>
  <si>
    <t>162.100,00</t>
  </si>
  <si>
    <t>Listenin 5. sırasında bulunan Özerdoğmuşlar Apt. için : Apartman içerisinde çatı altı ortak kullanım mevcuttur. Tüm giderler Aidat bedeline dahildir.</t>
  </si>
  <si>
    <t>SİMKENT Sitesi için : Site içerisinde güvenlik, yeşil alan, çocuk parkı bulunmaktadır. Tüm giderler Aidat bedeline dahil, Sosyal alanda bulunan; fitness, Sauna ve spor salonu aktif durumda ve kadın - erkek bölümlerinin girişleri ayrıdır. Havuz bölümü ise Yılın yalnızca 3 - 4 ay (Yaz mevsimi) aktif olarak kullanılmaktadır.</t>
  </si>
  <si>
    <t>ÖZERDOĞMUŞLAR APT.</t>
  </si>
  <si>
    <t>SİMKENT SİTESİ</t>
  </si>
  <si>
    <t>Apartman Adı</t>
  </si>
  <si>
    <t>İhaleye konu Yivsiz Av Tüfekleri 24/03/2021 tarihinde 13:30-15:30  saatleri içerisinde Müdürlüğümüzde görülebilir. İhaleden alınan tüfeklerin teslim edilebilmesi için  yetkili kurumlardan alınmış Yivsiz Av tüfeği Ruhsatnamesi (İhaleden alınmış tüfeğin işlenmiş olması),   Yivsiz Tüfek Satınalma Belgesi veya Yivsiz Av Tüfeği Satıcılık Bayiliği İzin Belgesini bulunması zorunludur.</t>
  </si>
  <si>
    <r>
      <t>Yüzölçümü (m</t>
    </r>
    <r>
      <rPr>
        <vertAlign val="superscript"/>
        <sz val="9"/>
        <rFont val="Times New Roman"/>
        <family val="1"/>
        <charset val="162"/>
      </rPr>
      <t>2</t>
    </r>
    <r>
      <rPr>
        <sz val="9"/>
        <rFont val="Times New Roman"/>
        <family val="1"/>
        <charset val="162"/>
      </rPr>
      <t>)</t>
    </r>
  </si>
  <si>
    <t>Enne Mahallesi (Yoncalı Kaplıcaları)</t>
  </si>
  <si>
    <t>Ayrık Nizam 2 kat yapı adasında</t>
  </si>
  <si>
    <t>2886 SAYILI DEVLET İHALE KANUNUNUN 51/a MADDESİNE GÖRE PAZARLIK USULÜ İLE SATIŞI YAPILACAK YİVSİZ TÜFEKLERİN</t>
  </si>
  <si>
    <t>Aşağıda her türlü nitelikleri belirtilen mülkiyetleri Hazineye ait taşınır ve taşınmaz malların 2886 sayılı Devlet İhale Kanununun 45 inci ve 51/a maddelerine göre Açık Teklif Usulü ve Pazarlık Usulü ile hizalarında belirtilen tarih ve saatlerde Kütahya Çevre ve Şehircilik İl Müdürlüğündeki Milli Emlak Müdürlüğü Makam odasında toplanacak Komisyon tarafından satış ve kiralama ihaleleri yapılacaktır.</t>
  </si>
  <si>
    <t>Simkent Sitesinde bulunan daireler 25/03/2021 tarihinde saat 14:00 ile 15:00 arasında, Özerdoğmuşlar Apartmanında bulunan daireler 25/03/2021 tarihinde saat 15:00 ile 15:30 arasında gösterilebilecektir.</t>
  </si>
  <si>
    <r>
      <t xml:space="preserve">         </t>
    </r>
    <r>
      <rPr>
        <b/>
        <sz val="9"/>
        <rFont val="Times New Roman"/>
        <family val="1"/>
        <charset val="162"/>
      </rPr>
      <t>KAMU KONUTLARI İÇİN;</t>
    </r>
    <r>
      <rPr>
        <sz val="9"/>
        <rFont val="Times New Roman"/>
        <family val="1"/>
        <charset val="162"/>
      </rPr>
      <t xml:space="preserve">
</t>
    </r>
    <r>
      <rPr>
        <b/>
        <sz val="9"/>
        <rFont val="Times New Roman"/>
        <family val="1"/>
        <charset val="162"/>
      </rPr>
      <t xml:space="preserve">7-    </t>
    </r>
    <r>
      <rPr>
        <sz val="9"/>
        <rFont val="Times New Roman"/>
        <family val="1"/>
        <charset val="162"/>
      </rPr>
      <t xml:space="preserve">İhalenin yapıldığı tarihte; adlarına görev, sıra ve hizmet tahsisli kamu konutu tahsis edilen (şartlı tahsisler dahil) ve fiilen konutta oturanlar öncelikli alım hakkına sahiptir.
</t>
    </r>
    <r>
      <rPr>
        <b/>
        <sz val="9"/>
        <rFont val="Times New Roman"/>
        <family val="1"/>
        <charset val="162"/>
      </rPr>
      <t>8-</t>
    </r>
    <r>
      <rPr>
        <sz val="9"/>
        <rFont val="Times New Roman"/>
        <family val="1"/>
        <charset val="162"/>
      </rPr>
      <t xml:space="preserve">    Öncelikli alım hakkı bulunanların ödeme koşulları;
     a) İhale bedelinin öncelikli alım hakkı sahibi tarafından, peşin olarak ödenmesi durumunda yüzde on oranında indirim uygulanır.
     b) Taksitle ödenmesi halinde ise indirim uygulanmaksızın;
          ba) En az yüzde yirmisi peşin, geriye kalanı beş yılda ve altmış taksitle,
          bb) En az yüzde yirmibeşi peşin, geriye kalanı yedi yılda ve seksendört taksitle,
          bc) En az yüzde otuzu peşin, geriye kalanı on yılda ve yüzyirmi taksitle ödenebilir. (*)
(*) Öncelikli alım hakkı sahibi bu ödeme seçeneklerinden herhangi birini tercih edebilir. Bu durumda borç bakiyesi ve aylık taksitler, her yılın Ocak ve Temmuz aylarında olmak üzere yılda iki kez Türkiye İstatistik Kurumunun her yıl için belirlediği tüketici fiyatları endeksi (TÜFE) aylık değişim oranında artırılarak hesaplanır. Bu şekilde yapılacak hesaplamalarda aylık değişim oranları toplamının yıllık yüzde onikiyi geçmesi halinde geçen kısım hesaba katılmaz.
</t>
    </r>
    <r>
      <rPr>
        <b/>
        <sz val="9"/>
        <rFont val="Times New Roman"/>
        <family val="1"/>
        <charset val="162"/>
      </rPr>
      <t xml:space="preserve">9-   </t>
    </r>
    <r>
      <rPr>
        <sz val="9"/>
        <rFont val="Times New Roman"/>
        <family val="1"/>
        <charset val="162"/>
      </rPr>
      <t xml:space="preserve"> Öncelikli alım hakkı sahibinin kamu konutunu satın almak istemediğini bildirmesi, süresi içerisinde herhangi bir bildirimde bulunmaması ya da yükümlülüklerini yerine getirmemesi halinde, en yüksek teklifi veren istekli tarafından satış bedeli peşin veya 4706 sayılı Kanunun 5 inci maddesinin birinci fıkrasında belirtilen şekilde en az dörtte biri peşin, kalanı en fazla iki yılda ve taksitlerle kanunî faizi ile birlikte ödenebilir.
</t>
    </r>
    <r>
      <rPr>
        <b/>
        <sz val="9"/>
        <rFont val="Times New Roman"/>
        <family val="1"/>
        <charset val="162"/>
      </rPr>
      <t>10-</t>
    </r>
    <r>
      <rPr>
        <sz val="9"/>
        <rFont val="Times New Roman"/>
        <family val="1"/>
        <charset val="162"/>
      </rPr>
      <t xml:space="preserve">    Öncelikli alım hakkı sahibinin; kamu konutunu satın almak istemesi ve süresi içerisinde satış bedelini peşin olarak ödemesi veya peşinatı ödeyerek Taksitli Satış Sözleşmesini imzalaması halinde bu durum İhalede en yüksek teklifi veren isteklisine bildirilir.
</t>
    </r>
    <r>
      <rPr>
        <b/>
        <sz val="9"/>
        <rFont val="Times New Roman"/>
        <family val="1"/>
        <charset val="162"/>
      </rPr>
      <t xml:space="preserve">11- </t>
    </r>
    <r>
      <rPr>
        <sz val="9"/>
        <rFont val="Times New Roman"/>
        <family val="1"/>
        <charset val="162"/>
      </rPr>
      <t xml:space="preserve">   Bedelin yetkili kredi kuruluşlarından kredi temin edilerek ödenmek istenilmesi halinde, alıcı tarafından kredi kuruluşu ile yapılan kredi sözleşmesi veya kredi açıldığına dair kredi kuruluşunun resmî yazısının İdareye verilmesi ve bedelin kredi kuruluşu tarafından Defterdarlık Muhasebe Müdürlüğünde açılacak emanet hesabına aktarılması gerekir.
     a) Bankanın ayrıca ekspertiz yaptırması halinde söz konusu ekspertiz raporu İdaremizi bağlamayacak olup, söz konusu rapora ilişkin tüm hususlarda Banka ile alıcılar muhatap olacaktır.
     b) Banka, alıcının Sözleşme Öncesi Bilgi Formunu, Kredi Sözleşmesini ve ödeme planı ile banka tarafından talep edilecek sair gerekli belgeleri imzalaması kaydıyla kişiye kredi kullandıracaktır.
     c) Kredi kullanarak ödeme imkanı yalnızca satış bedelinin peşin ödenmesi halinde mümkün olacaktır, Ancak, bu peşin ödemenin bir kısmı için kredi kullanılması mümkündür. Bu durumda peşin ödenmesi gereken bedel ile kredi olarak ödenen bedel arasındaki farkın kredi kullanan alıcı tarafından tamamlanarak. Ödeme süresi içinde Banka nezdinde İdaremiz (Hazine) lehinde blokede (Emanet) tutulması gerekmektedir.
</t>
    </r>
    <r>
      <rPr>
        <b/>
        <sz val="9"/>
        <rFont val="Times New Roman"/>
        <family val="1"/>
        <charset val="162"/>
      </rPr>
      <t xml:space="preserve">12-  </t>
    </r>
    <r>
      <rPr>
        <sz val="9"/>
        <rFont val="Times New Roman"/>
        <family val="1"/>
        <charset val="162"/>
      </rPr>
      <t xml:space="preserve">  İhalelerde taşınmaz satış bedelleri peşin ödenebileceği gibi taksitle ödenmek istenilmesi halinde, ihale bedelinin 1/4' i peşin geri kalan kısmı ise kanuni faiz uygulanmak üzere 2 yılda 8 eşit taksitle ödenebilir.
</t>
    </r>
    <r>
      <rPr>
        <b/>
        <sz val="9"/>
        <rFont val="Times New Roman"/>
        <family val="1"/>
        <charset val="162"/>
      </rPr>
      <t xml:space="preserve">13-    </t>
    </r>
    <r>
      <rPr>
        <sz val="9"/>
        <rFont val="Times New Roman"/>
        <family val="1"/>
        <charset val="162"/>
      </rPr>
      <t xml:space="preserve">Posta yoluyla yapılan müracaatlarda teklifin 2886 sayılı Devlet İhale Kanununun 37’nci maddesine uygun olarak hazırlanması ve teklifin ihale saatinden önce Komisyona ulaştırılması şarttır. Postada meydana gelebilecek gecikmelerden dolayı İdare ve Komisyonca herhangi bir sorumluluk kabul edilmeyecektir.
</t>
    </r>
    <r>
      <rPr>
        <b/>
        <sz val="9"/>
        <rFont val="Times New Roman"/>
        <family val="1"/>
        <charset val="162"/>
      </rPr>
      <t xml:space="preserve">14-   </t>
    </r>
    <r>
      <rPr>
        <sz val="9"/>
        <rFont val="Times New Roman"/>
        <family val="1"/>
        <charset val="162"/>
      </rPr>
      <t xml:space="preserve"> 4706 sayılı Kanunun 7 nci maddesinin dördüncü fıkrası ile 3065 sayılı Katma Değer Vergisi Kanununun 17 nci maddesinin dördüncü fıkrasının (p) bendi gereğince, mülkiyeti Hazineye ait taşınmazların satış ve devir işlemleri ve bu işlemler sırasında düzenlenen belgeler, vergi, resim ve harçtan müstesnadır. Satışı yapılan taşınmaz, satış tarihini takip eden yıldan itibaren beş yıl süre ile emlak vergisinden muafır.
</t>
    </r>
    <r>
      <rPr>
        <b/>
        <sz val="9"/>
        <rFont val="Times New Roman"/>
        <family val="1"/>
        <charset val="162"/>
      </rPr>
      <t xml:space="preserve">15-  </t>
    </r>
    <r>
      <rPr>
        <sz val="9"/>
        <rFont val="Times New Roman"/>
        <family val="1"/>
        <charset val="162"/>
      </rPr>
      <t xml:space="preserve">  İhale Komisyonu, gerekçesini bildirmek suretiyle, ihaleyi yapıp yapmamakta serbesttir.
</t>
    </r>
    <r>
      <rPr>
        <b/>
        <sz val="9"/>
        <rFont val="Times New Roman"/>
        <family val="1"/>
        <charset val="162"/>
      </rPr>
      <t xml:space="preserve">16-  </t>
    </r>
    <r>
      <rPr>
        <sz val="9"/>
        <rFont val="Times New Roman"/>
        <family val="1"/>
        <charset val="162"/>
      </rPr>
      <t xml:space="preserve">  Bu ihaleye ilişkin bilgiler www.kutahya.csb.gov.tr internet adresinden öğrenilebileceği gibi, Türkiye genelindeki ihale bilgileri www.milliemlak.gov.tr adresinden de öğrenilebilir. Kütahya Tel: 0.274.223 60 75 
      </t>
    </r>
    <r>
      <rPr>
        <b/>
        <sz val="9"/>
        <rFont val="Times New Roman"/>
        <family val="1"/>
        <charset val="162"/>
      </rPr>
      <t>İLAN OLUNUR.</t>
    </r>
    <r>
      <rPr>
        <sz val="9"/>
        <rFont val="Times New Roman"/>
        <family val="1"/>
        <charset val="162"/>
      </rPr>
      <t xml:space="preserve">
</t>
    </r>
  </si>
  <si>
    <t>147/23676</t>
  </si>
  <si>
    <t>G</t>
  </si>
  <si>
    <t>4</t>
  </si>
  <si>
    <t>2+1</t>
  </si>
  <si>
    <t>Çift cephelidir.</t>
  </si>
  <si>
    <t>141/23676</t>
  </si>
  <si>
    <t>H</t>
  </si>
  <si>
    <t>Çift cephelidir.Yola ve yeşil alana bakmaktadır</t>
  </si>
  <si>
    <t>183/23676</t>
  </si>
  <si>
    <t>K</t>
  </si>
  <si>
    <t>137/23676</t>
  </si>
  <si>
    <t>7/Teras</t>
  </si>
  <si>
    <t>20/350</t>
  </si>
  <si>
    <t>Cumhuriyet Cad.</t>
  </si>
  <si>
    <t>Balıklı Mahallesi</t>
  </si>
  <si>
    <t>4/350</t>
  </si>
  <si>
    <t>Doğalgazlı kombili sistem vardır, garaj hakkı yoktur.</t>
  </si>
  <si>
    <t>Doğalgazlı kombili sistem vardır, garaj hakkı vardır.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</si>
</sst>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_-;\-* #,##0.00\ _₺_-;_-* &quot;-&quot;??\ _₺_-;_-@_-"/>
    <numFmt numFmtId="164" formatCode="hh:mm;@"/>
    <numFmt numFmtId="165" formatCode="dd/mm/yyyy;@"/>
    <numFmt numFmtId="166" formatCode="dd/mm/yy"/>
    <numFmt numFmtId="167" formatCode="#,##0.00\ _₺"/>
    <numFmt numFmtId="168" formatCode="#,##0.00\ &quot;₺&quot;"/>
  </numFmts>
  <fonts count="11" x14ac:knownFonts="1">
    <font>
      <sz val="11"/>
      <color theme="1"/>
      <name val="Calibri"/>
      <family val="2"/>
      <charset val="162"/>
      <scheme val="minor"/>
    </font>
    <font>
      <sz val="11"/>
      <color theme="1"/>
      <name val="Calibri"/>
      <family val="2"/>
      <charset val="162"/>
      <scheme val="minor"/>
    </font>
    <font>
      <sz val="10"/>
      <name val="Arial"/>
      <family val="2"/>
      <charset val="162"/>
    </font>
    <font>
      <sz val="9"/>
      <name val="Times New Roman"/>
      <family val="1"/>
      <charset val="162"/>
    </font>
    <font>
      <b/>
      <sz val="9"/>
      <name val="Times New Roman"/>
      <family val="1"/>
      <charset val="162"/>
    </font>
    <font>
      <sz val="10"/>
      <name val="Arial Tur"/>
      <charset val="162"/>
    </font>
    <font>
      <sz val="9"/>
      <color theme="1"/>
      <name val="Times New Roman"/>
      <family val="1"/>
      <charset val="162"/>
    </font>
    <font>
      <sz val="9"/>
      <color rgb="FF333333"/>
      <name val="Times New Roman"/>
      <family val="1"/>
      <charset val="162"/>
    </font>
    <font>
      <sz val="9"/>
      <color theme="0"/>
      <name val="Times New Roman"/>
      <family val="1"/>
      <charset val="162"/>
    </font>
    <font>
      <vertAlign val="superscript"/>
      <sz val="9"/>
      <name val="Times New Roman"/>
      <family val="1"/>
      <charset val="162"/>
    </font>
    <font>
      <sz val="10"/>
      <name val="Times New Roman"/>
      <family val="1"/>
      <charset val="162"/>
    </font>
  </fonts>
  <fills count="4">
    <fill>
      <patternFill patternType="none"/>
    </fill>
    <fill>
      <patternFill patternType="gray125"/>
    </fill>
    <fill>
      <patternFill patternType="solid">
        <fgColor theme="0"/>
        <bgColor indexed="64"/>
      </patternFill>
    </fill>
    <fill>
      <patternFill patternType="solid">
        <fgColor theme="0"/>
        <bgColor rgb="FFFFFFFF"/>
      </patternFill>
    </fill>
  </fills>
  <borders count="16">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0" fontId="2" fillId="0" borderId="0"/>
    <xf numFmtId="0" fontId="5" fillId="0" borderId="0"/>
    <xf numFmtId="0" fontId="2" fillId="0" borderId="0"/>
  </cellStyleXfs>
  <cellXfs count="286">
    <xf numFmtId="0" fontId="0" fillId="0" borderId="0" xfId="0"/>
    <xf numFmtId="0" fontId="3" fillId="0" borderId="0" xfId="0" applyFont="1" applyFill="1"/>
    <xf numFmtId="0" fontId="4" fillId="0" borderId="0" xfId="0" applyFont="1" applyFill="1" applyAlignment="1">
      <alignment horizontal="left" vertical="top"/>
    </xf>
    <xf numFmtId="0" fontId="4" fillId="0" borderId="0" xfId="0" applyFont="1" applyAlignment="1">
      <alignment vertical="top"/>
    </xf>
    <xf numFmtId="0" fontId="3" fillId="0" borderId="0" xfId="0" applyFont="1"/>
    <xf numFmtId="0" fontId="4" fillId="0" borderId="0" xfId="0" applyFont="1" applyFill="1" applyAlignment="1">
      <alignment vertical="top"/>
    </xf>
    <xf numFmtId="0" fontId="3" fillId="0" borderId="0" xfId="0" applyFont="1" applyAlignment="1">
      <alignment vertical="center"/>
    </xf>
    <xf numFmtId="0" fontId="3" fillId="0" borderId="0" xfId="4"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6" fillId="0" borderId="0" xfId="0" applyFont="1" applyFill="1" applyBorder="1" applyAlignment="1">
      <alignment horizontal="center" vertical="center" wrapText="1"/>
    </xf>
    <xf numFmtId="168" fontId="3" fillId="0" borderId="0" xfId="0" applyNumberFormat="1" applyFont="1" applyBorder="1" applyAlignment="1">
      <alignment horizontal="center" vertical="center"/>
    </xf>
    <xf numFmtId="20" fontId="3" fillId="0" borderId="0" xfId="0" applyNumberFormat="1" applyFont="1" applyBorder="1" applyAlignment="1">
      <alignment horizontal="center" vertical="center"/>
    </xf>
    <xf numFmtId="0" fontId="3" fillId="0" borderId="0" xfId="0" applyFont="1" applyAlignment="1">
      <alignment vertical="center" wrapText="1"/>
    </xf>
    <xf numFmtId="0" fontId="3" fillId="0" borderId="0" xfId="0" applyFont="1" applyFill="1" applyAlignment="1">
      <alignment horizontal="center"/>
    </xf>
    <xf numFmtId="4" fontId="3" fillId="0" borderId="0" xfId="0" applyNumberFormat="1" applyFont="1" applyAlignment="1">
      <alignment horizontal="right"/>
    </xf>
    <xf numFmtId="14" fontId="3" fillId="0" borderId="3" xfId="0" applyNumberFormat="1" applyFont="1" applyBorder="1" applyAlignment="1">
      <alignment horizontal="center" vertical="center"/>
    </xf>
    <xf numFmtId="0" fontId="3" fillId="0" borderId="3"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xf numFmtId="165" fontId="3" fillId="0" borderId="0" xfId="0" applyNumberFormat="1" applyFont="1" applyFill="1" applyAlignment="1">
      <alignment horizontal="center"/>
    </xf>
    <xf numFmtId="39" fontId="3" fillId="0" borderId="0" xfId="0" applyNumberFormat="1" applyFont="1" applyFill="1" applyAlignment="1">
      <alignment horizontal="right"/>
    </xf>
    <xf numFmtId="4" fontId="3" fillId="0" borderId="0" xfId="0" applyNumberFormat="1" applyFont="1" applyFill="1" applyAlignment="1">
      <alignment horizontal="center" wrapText="1"/>
    </xf>
    <xf numFmtId="0" fontId="3" fillId="0" borderId="0" xfId="0" applyFont="1" applyFill="1" applyAlignment="1">
      <alignment wrapText="1"/>
    </xf>
    <xf numFmtId="4" fontId="3" fillId="0" borderId="0" xfId="0" applyNumberFormat="1" applyFont="1" applyFill="1" applyAlignment="1">
      <alignment horizontal="right"/>
    </xf>
    <xf numFmtId="0" fontId="3" fillId="0" borderId="0" xfId="0" applyFont="1" applyFill="1" applyAlignment="1">
      <alignment horizontal="center" vertical="center"/>
    </xf>
    <xf numFmtId="0" fontId="3" fillId="0" borderId="0" xfId="0" applyFont="1" applyFill="1" applyAlignment="1">
      <alignment horizontal="left"/>
    </xf>
    <xf numFmtId="164" fontId="3" fillId="0" borderId="0" xfId="0" applyNumberFormat="1" applyFont="1" applyFill="1" applyAlignment="1">
      <alignment horizontal="center" vertical="center"/>
    </xf>
    <xf numFmtId="165" fontId="3" fillId="0" borderId="0" xfId="0" applyNumberFormat="1" applyFont="1" applyFill="1" applyAlignment="1">
      <alignment horizontal="center" vertical="center"/>
    </xf>
    <xf numFmtId="39" fontId="3" fillId="0" borderId="0" xfId="0" applyNumberFormat="1" applyFont="1" applyFill="1" applyAlignment="1">
      <alignment horizontal="center" vertical="center"/>
    </xf>
    <xf numFmtId="4" fontId="3"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4" fontId="3" fillId="0" borderId="0" xfId="0" applyNumberFormat="1" applyFont="1" applyFill="1" applyAlignment="1">
      <alignment horizontal="center" vertical="center"/>
    </xf>
    <xf numFmtId="0" fontId="3" fillId="0" borderId="0" xfId="2" applyFont="1" applyFill="1" applyAlignment="1">
      <alignment horizontal="center" vertical="center" wrapText="1"/>
    </xf>
    <xf numFmtId="0" fontId="8" fillId="0" borderId="0" xfId="2" applyNumberFormat="1" applyFont="1" applyFill="1" applyAlignment="1">
      <alignment horizontal="center" vertical="center" wrapText="1"/>
    </xf>
    <xf numFmtId="164" fontId="3" fillId="0" borderId="8" xfId="2" applyNumberFormat="1" applyFont="1" applyFill="1" applyBorder="1" applyAlignment="1">
      <alignment horizontal="center" vertical="center" wrapText="1"/>
    </xf>
    <xf numFmtId="165" fontId="3" fillId="0" borderId="2" xfId="2" applyNumberFormat="1" applyFont="1" applyFill="1" applyBorder="1" applyAlignment="1">
      <alignment horizontal="center" vertical="center" wrapText="1"/>
    </xf>
    <xf numFmtId="49" fontId="3" fillId="0" borderId="2" xfId="2" applyNumberFormat="1" applyFont="1" applyFill="1" applyBorder="1" applyAlignment="1">
      <alignment horizontal="center" vertical="center" wrapText="1"/>
    </xf>
    <xf numFmtId="0" fontId="3" fillId="0" borderId="6" xfId="2" applyNumberFormat="1" applyFont="1" applyFill="1" applyBorder="1" applyAlignment="1">
      <alignment horizontal="center" vertical="center" wrapText="1"/>
    </xf>
    <xf numFmtId="164" fontId="3" fillId="0" borderId="1" xfId="2" applyNumberFormat="1" applyFont="1" applyFill="1" applyBorder="1" applyAlignment="1">
      <alignment horizontal="center" vertical="center" wrapText="1"/>
    </xf>
    <xf numFmtId="165" fontId="3" fillId="0" borderId="3" xfId="2" applyNumberFormat="1" applyFont="1" applyFill="1" applyBorder="1" applyAlignment="1">
      <alignment horizontal="center" vertical="center" wrapText="1"/>
    </xf>
    <xf numFmtId="49" fontId="3" fillId="0" borderId="3" xfId="2" applyNumberFormat="1" applyFont="1" applyFill="1" applyBorder="1" applyAlignment="1">
      <alignment horizontal="center" vertical="center" wrapText="1"/>
    </xf>
    <xf numFmtId="0" fontId="3" fillId="0" borderId="4" xfId="2" applyNumberFormat="1" applyFont="1" applyFill="1" applyBorder="1" applyAlignment="1">
      <alignment horizontal="center" vertical="center" wrapText="1"/>
    </xf>
    <xf numFmtId="0" fontId="3" fillId="0" borderId="0" xfId="2" applyNumberFormat="1" applyFont="1" applyFill="1" applyAlignment="1">
      <alignment horizontal="center" vertical="center" wrapText="1"/>
    </xf>
    <xf numFmtId="0" fontId="4" fillId="0" borderId="0" xfId="0" applyFont="1" applyFill="1" applyBorder="1" applyAlignment="1"/>
    <xf numFmtId="0" fontId="3" fillId="0" borderId="4" xfId="0" applyFont="1" applyBorder="1" applyAlignment="1">
      <alignment horizontal="center" vertical="center" wrapText="1"/>
    </xf>
    <xf numFmtId="0" fontId="3" fillId="0" borderId="2" xfId="0" applyNumberFormat="1" applyFont="1" applyFill="1" applyBorder="1" applyAlignment="1">
      <alignment horizontal="center"/>
    </xf>
    <xf numFmtId="14" fontId="3" fillId="0" borderId="2" xfId="0" applyNumberFormat="1" applyFont="1" applyBorder="1" applyAlignment="1">
      <alignment horizontal="center" vertical="center"/>
    </xf>
    <xf numFmtId="4" fontId="3" fillId="0" borderId="3" xfId="2" applyNumberFormat="1" applyFont="1" applyFill="1" applyBorder="1" applyAlignment="1">
      <alignment horizontal="right" vertical="center" wrapText="1"/>
    </xf>
    <xf numFmtId="4" fontId="3" fillId="0" borderId="2" xfId="2" applyNumberFormat="1" applyFont="1" applyFill="1" applyBorder="1" applyAlignment="1">
      <alignment horizontal="right" vertical="center" wrapText="1"/>
    </xf>
    <xf numFmtId="0" fontId="3" fillId="0" borderId="7" xfId="2" applyNumberFormat="1" applyFont="1" applyFill="1" applyBorder="1" applyAlignment="1">
      <alignment horizontal="center" vertical="center" wrapText="1"/>
    </xf>
    <xf numFmtId="4" fontId="3" fillId="0" borderId="5" xfId="2" applyNumberFormat="1" applyFont="1" applyFill="1" applyBorder="1" applyAlignment="1">
      <alignment horizontal="right" vertical="center" wrapText="1"/>
    </xf>
    <xf numFmtId="0" fontId="3" fillId="0" borderId="5" xfId="2" applyNumberFormat="1" applyFont="1" applyFill="1" applyBorder="1" applyAlignment="1">
      <alignment horizontal="right" vertical="center" wrapText="1"/>
    </xf>
    <xf numFmtId="14" fontId="3" fillId="0" borderId="5" xfId="2" applyNumberFormat="1" applyFont="1" applyFill="1" applyBorder="1" applyAlignment="1">
      <alignment horizontal="center" vertical="center"/>
    </xf>
    <xf numFmtId="20" fontId="3" fillId="0" borderId="9" xfId="2" applyNumberFormat="1" applyFont="1" applyFill="1" applyBorder="1" applyAlignment="1">
      <alignment horizontal="center" vertical="center"/>
    </xf>
    <xf numFmtId="14" fontId="3" fillId="0" borderId="3" xfId="2" applyNumberFormat="1" applyFont="1" applyFill="1" applyBorder="1" applyAlignment="1">
      <alignment horizontal="center" vertical="center"/>
    </xf>
    <xf numFmtId="20" fontId="3" fillId="0" borderId="1" xfId="2" applyNumberFormat="1" applyFont="1" applyFill="1" applyBorder="1" applyAlignment="1">
      <alignment horizontal="center" vertical="center"/>
    </xf>
    <xf numFmtId="4" fontId="3" fillId="0" borderId="3" xfId="1" applyNumberFormat="1" applyFont="1" applyFill="1" applyBorder="1" applyAlignment="1">
      <alignment horizontal="right" vertical="center" wrapText="1"/>
    </xf>
    <xf numFmtId="4" fontId="6" fillId="0" borderId="3" xfId="2" applyNumberFormat="1" applyFont="1" applyFill="1" applyBorder="1" applyAlignment="1">
      <alignment horizontal="right" vertical="center" wrapText="1"/>
    </xf>
    <xf numFmtId="4" fontId="6" fillId="0" borderId="3" xfId="1" applyNumberFormat="1" applyFont="1" applyFill="1" applyBorder="1" applyAlignment="1">
      <alignment horizontal="right" vertical="center" wrapText="1"/>
    </xf>
    <xf numFmtId="0" fontId="3" fillId="0" borderId="3" xfId="2" applyNumberFormat="1" applyFont="1" applyFill="1" applyBorder="1" applyAlignment="1">
      <alignment horizontal="right" vertical="center" wrapText="1"/>
    </xf>
    <xf numFmtId="0" fontId="3" fillId="0" borderId="2" xfId="2" applyNumberFormat="1" applyFont="1" applyFill="1" applyBorder="1" applyAlignment="1">
      <alignment horizontal="right" vertical="center" wrapText="1"/>
    </xf>
    <xf numFmtId="14" fontId="3" fillId="0" borderId="2" xfId="2" applyNumberFormat="1" applyFont="1" applyFill="1" applyBorder="1" applyAlignment="1">
      <alignment horizontal="center" vertical="center"/>
    </xf>
    <xf numFmtId="0" fontId="3" fillId="0" borderId="4" xfId="2" applyFont="1" applyFill="1" applyBorder="1" applyAlignment="1">
      <alignment horizontal="center" vertical="center"/>
    </xf>
    <xf numFmtId="49" fontId="6" fillId="0" borderId="3" xfId="0" applyNumberFormat="1" applyFont="1" applyFill="1" applyBorder="1" applyAlignment="1" applyProtection="1">
      <alignment horizontal="center" vertical="top"/>
      <protection locked="0"/>
    </xf>
    <xf numFmtId="49" fontId="6" fillId="0" borderId="3" xfId="0" quotePrefix="1" applyNumberFormat="1" applyFont="1" applyFill="1" applyBorder="1" applyAlignment="1" applyProtection="1">
      <alignment horizontal="left" vertical="top"/>
      <protection locked="0"/>
    </xf>
    <xf numFmtId="4" fontId="6" fillId="0" borderId="3" xfId="0" applyNumberFormat="1" applyFont="1" applyFill="1" applyBorder="1" applyAlignment="1" applyProtection="1">
      <alignment horizontal="right" vertical="top"/>
      <protection locked="0"/>
    </xf>
    <xf numFmtId="0" fontId="3" fillId="0" borderId="3" xfId="2" applyFont="1" applyFill="1" applyBorder="1" applyAlignment="1">
      <alignment horizontal="center" vertical="center"/>
    </xf>
    <xf numFmtId="49" fontId="6" fillId="0" borderId="3" xfId="0" applyNumberFormat="1" applyFont="1" applyFill="1" applyBorder="1" applyAlignment="1" applyProtection="1">
      <alignment horizontal="right" vertical="top"/>
      <protection locked="0"/>
    </xf>
    <xf numFmtId="4" fontId="6" fillId="2" borderId="3" xfId="0" applyNumberFormat="1" applyFont="1" applyFill="1" applyBorder="1" applyAlignment="1" applyProtection="1">
      <alignment horizontal="right" vertical="top"/>
      <protection locked="0"/>
    </xf>
    <xf numFmtId="164" fontId="3" fillId="0" borderId="1" xfId="2" applyNumberFormat="1" applyFont="1" applyFill="1" applyBorder="1" applyAlignment="1">
      <alignment horizontal="center" vertical="center"/>
    </xf>
    <xf numFmtId="49" fontId="6" fillId="2" borderId="3" xfId="0" quotePrefix="1" applyNumberFormat="1" applyFont="1" applyFill="1" applyBorder="1" applyAlignment="1" applyProtection="1">
      <alignment horizontal="left" vertical="top"/>
      <protection locked="0"/>
    </xf>
    <xf numFmtId="49" fontId="6" fillId="2" borderId="3" xfId="0" applyNumberFormat="1" applyFont="1" applyFill="1" applyBorder="1" applyAlignment="1" applyProtection="1">
      <alignment horizontal="center" vertical="top"/>
      <protection locked="0"/>
    </xf>
    <xf numFmtId="49" fontId="6" fillId="2" borderId="3" xfId="0" applyNumberFormat="1" applyFont="1" applyFill="1" applyBorder="1" applyAlignment="1" applyProtection="1">
      <alignment horizontal="right" vertical="top"/>
      <protection locked="0"/>
    </xf>
    <xf numFmtId="0" fontId="6" fillId="0" borderId="3" xfId="2" quotePrefix="1" applyFont="1" applyFill="1" applyBorder="1" applyAlignment="1">
      <alignment horizontal="left" vertical="center"/>
    </xf>
    <xf numFmtId="0" fontId="6" fillId="0" borderId="3" xfId="2" quotePrefix="1" applyFont="1" applyFill="1" applyBorder="1" applyAlignment="1">
      <alignment horizontal="center" vertical="center"/>
    </xf>
    <xf numFmtId="0" fontId="6" fillId="0" borderId="3" xfId="2" applyFont="1" applyFill="1" applyBorder="1" applyAlignment="1">
      <alignment horizontal="center" vertical="center"/>
    </xf>
    <xf numFmtId="4" fontId="6" fillId="0" borderId="3" xfId="2" applyNumberFormat="1" applyFont="1" applyFill="1" applyBorder="1" applyAlignment="1">
      <alignment horizontal="right" vertical="center"/>
    </xf>
    <xf numFmtId="4" fontId="6" fillId="0" borderId="3" xfId="1" applyNumberFormat="1" applyFont="1" applyFill="1" applyBorder="1" applyAlignment="1">
      <alignment horizontal="right" vertical="center"/>
    </xf>
    <xf numFmtId="0" fontId="3" fillId="0" borderId="3" xfId="2" applyFont="1" applyFill="1" applyBorder="1" applyAlignment="1">
      <alignment horizontal="center"/>
    </xf>
    <xf numFmtId="4" fontId="3" fillId="0" borderId="3" xfId="2" applyNumberFormat="1" applyFont="1" applyFill="1" applyBorder="1" applyAlignment="1">
      <alignment horizontal="right"/>
    </xf>
    <xf numFmtId="49" fontId="3" fillId="0" borderId="3" xfId="2" applyNumberFormat="1" applyFont="1" applyFill="1" applyBorder="1" applyAlignment="1">
      <alignment horizontal="center"/>
    </xf>
    <xf numFmtId="4" fontId="3" fillId="0" borderId="3" xfId="2" applyNumberFormat="1" applyFont="1" applyFill="1" applyBorder="1" applyAlignment="1">
      <alignment horizontal="right" vertical="center"/>
    </xf>
    <xf numFmtId="0" fontId="3" fillId="0" borderId="3" xfId="2" applyFont="1" applyFill="1" applyBorder="1" applyAlignment="1">
      <alignment horizontal="center" vertical="center" wrapText="1"/>
    </xf>
    <xf numFmtId="4" fontId="3" fillId="0" borderId="3" xfId="2" applyNumberFormat="1" applyFont="1" applyFill="1" applyBorder="1" applyAlignment="1">
      <alignment horizontal="center" vertical="center" wrapText="1"/>
    </xf>
    <xf numFmtId="164" fontId="3" fillId="0" borderId="8" xfId="2" applyNumberFormat="1" applyFont="1" applyFill="1" applyBorder="1" applyAlignment="1">
      <alignment horizontal="center" vertical="center"/>
    </xf>
    <xf numFmtId="20" fontId="3" fillId="0" borderId="1" xfId="0" applyNumberFormat="1" applyFont="1" applyBorder="1" applyAlignment="1">
      <alignment horizontal="center" vertical="center"/>
    </xf>
    <xf numFmtId="0" fontId="3" fillId="0" borderId="6" xfId="2" applyFont="1" applyFill="1" applyBorder="1" applyAlignment="1">
      <alignment horizontal="center" vertical="center"/>
    </xf>
    <xf numFmtId="4" fontId="3" fillId="0" borderId="2" xfId="2" applyNumberFormat="1" applyFont="1" applyFill="1" applyBorder="1" applyAlignment="1">
      <alignment horizontal="center" vertical="center" wrapText="1"/>
    </xf>
    <xf numFmtId="4" fontId="3" fillId="0" borderId="3" xfId="2" applyNumberFormat="1" applyFont="1" applyFill="1" applyBorder="1" applyAlignment="1">
      <alignment horizontal="center"/>
    </xf>
    <xf numFmtId="39" fontId="3" fillId="0" borderId="0" xfId="0" applyNumberFormat="1" applyFont="1" applyFill="1" applyAlignment="1">
      <alignment horizontal="center"/>
    </xf>
    <xf numFmtId="4" fontId="3" fillId="0" borderId="0" xfId="0" applyNumberFormat="1" applyFont="1" applyBorder="1" applyAlignment="1">
      <alignment horizontal="right" vertical="center"/>
    </xf>
    <xf numFmtId="14" fontId="3" fillId="0" borderId="0" xfId="0" applyNumberFormat="1" applyFont="1" applyBorder="1" applyAlignment="1">
      <alignment horizontal="right" vertical="center" wrapText="1"/>
    </xf>
    <xf numFmtId="4" fontId="3" fillId="0" borderId="0" xfId="0" applyNumberFormat="1" applyFont="1" applyFill="1" applyAlignment="1">
      <alignment horizontal="right" vertical="center" wrapText="1"/>
    </xf>
    <xf numFmtId="39" fontId="3" fillId="0" borderId="0" xfId="0" applyNumberFormat="1" applyFont="1" applyFill="1" applyAlignment="1">
      <alignment horizontal="right" vertical="center"/>
    </xf>
    <xf numFmtId="4" fontId="3" fillId="0" borderId="0" xfId="0" applyNumberFormat="1" applyFont="1" applyFill="1" applyAlignment="1">
      <alignment horizontal="right" wrapText="1"/>
    </xf>
    <xf numFmtId="0" fontId="3" fillId="0" borderId="0" xfId="0" applyFont="1" applyAlignment="1">
      <alignment horizontal="center"/>
    </xf>
    <xf numFmtId="4" fontId="6" fillId="0" borderId="3" xfId="0" applyNumberFormat="1" applyFont="1" applyFill="1" applyBorder="1" applyAlignment="1">
      <alignment horizontal="right"/>
    </xf>
    <xf numFmtId="4" fontId="6" fillId="0" borderId="2" xfId="0" applyNumberFormat="1" applyFont="1" applyFill="1" applyBorder="1" applyAlignment="1">
      <alignment horizontal="right"/>
    </xf>
    <xf numFmtId="0" fontId="3" fillId="0" borderId="6" xfId="0" applyFont="1" applyBorder="1" applyAlignment="1">
      <alignment horizontal="center" vertical="center" wrapText="1"/>
    </xf>
    <xf numFmtId="4" fontId="3" fillId="0" borderId="5" xfId="0" applyNumberFormat="1" applyFont="1" applyBorder="1" applyAlignment="1">
      <alignment horizontal="right" vertical="center" wrapText="1"/>
    </xf>
    <xf numFmtId="4" fontId="3" fillId="0" borderId="2" xfId="0" applyNumberFormat="1" applyFont="1" applyBorder="1" applyAlignment="1">
      <alignment horizontal="right" vertical="center" wrapText="1"/>
    </xf>
    <xf numFmtId="14" fontId="3" fillId="0" borderId="11" xfId="0" applyNumberFormat="1" applyFont="1" applyBorder="1" applyAlignment="1">
      <alignment horizontal="center" vertical="center"/>
    </xf>
    <xf numFmtId="0" fontId="3" fillId="0" borderId="12" xfId="0" applyFont="1" applyBorder="1" applyAlignment="1">
      <alignment horizontal="center" vertical="center"/>
    </xf>
    <xf numFmtId="4" fontId="3" fillId="0" borderId="3" xfId="0" applyNumberFormat="1" applyFont="1" applyBorder="1" applyAlignment="1">
      <alignment horizontal="right" vertical="center" wrapText="1"/>
    </xf>
    <xf numFmtId="0" fontId="3" fillId="0" borderId="5" xfId="0" applyNumberFormat="1" applyFont="1" applyBorder="1" applyAlignment="1">
      <alignment horizontal="center" vertical="center" wrapText="1"/>
    </xf>
    <xf numFmtId="4" fontId="6" fillId="0" borderId="5" xfId="0" applyNumberFormat="1" applyFont="1" applyFill="1" applyBorder="1" applyAlignment="1">
      <alignment horizontal="right" vertical="center"/>
    </xf>
    <xf numFmtId="14" fontId="3" fillId="0" borderId="5" xfId="0" applyNumberFormat="1" applyFont="1" applyBorder="1" applyAlignment="1">
      <alignment horizontal="center" vertical="center"/>
    </xf>
    <xf numFmtId="20" fontId="3" fillId="0" borderId="9" xfId="0" applyNumberFormat="1" applyFont="1" applyBorder="1" applyAlignment="1">
      <alignment horizontal="center" vertical="center"/>
    </xf>
    <xf numFmtId="20" fontId="3" fillId="0" borderId="8" xfId="0" applyNumberFormat="1" applyFont="1" applyBorder="1" applyAlignment="1">
      <alignment horizontal="center" vertical="center"/>
    </xf>
    <xf numFmtId="20" fontId="3" fillId="0" borderId="8" xfId="2" applyNumberFormat="1" applyFont="1" applyFill="1" applyBorder="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14" xfId="0" applyFont="1" applyBorder="1" applyAlignment="1">
      <alignment horizontal="center" vertical="center" wrapText="1"/>
    </xf>
    <xf numFmtId="49" fontId="3" fillId="0" borderId="14" xfId="0" applyNumberFormat="1" applyFont="1" applyBorder="1" applyAlignment="1">
      <alignment horizontal="center" vertical="center" wrapText="1"/>
    </xf>
    <xf numFmtId="0" fontId="3" fillId="0" borderId="14" xfId="3" applyFont="1" applyBorder="1" applyAlignment="1">
      <alignment horizontal="center" vertical="center" wrapText="1"/>
    </xf>
    <xf numFmtId="3" fontId="3" fillId="0" borderId="14"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4" applyFont="1" applyBorder="1" applyAlignment="1">
      <alignment horizontal="center" vertical="center" wrapText="1"/>
    </xf>
    <xf numFmtId="0" fontId="6" fillId="0" borderId="5" xfId="0" applyFont="1" applyBorder="1" applyAlignment="1">
      <alignment horizontal="center" vertical="center" wrapText="1"/>
    </xf>
    <xf numFmtId="4" fontId="6" fillId="0" borderId="5" xfId="0" applyNumberFormat="1" applyFont="1" applyBorder="1" applyAlignment="1">
      <alignment horizontal="center" vertical="center" wrapText="1"/>
    </xf>
    <xf numFmtId="2" fontId="6" fillId="0" borderId="5"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167" fontId="6" fillId="0" borderId="5" xfId="0" applyNumberFormat="1" applyFont="1" applyBorder="1" applyAlignment="1">
      <alignment horizontal="right" vertical="center" wrapText="1"/>
    </xf>
    <xf numFmtId="14" fontId="3" fillId="0" borderId="5" xfId="4" applyNumberFormat="1" applyFont="1" applyBorder="1" applyAlignment="1">
      <alignment horizontal="center" vertical="center" wrapText="1"/>
    </xf>
    <xf numFmtId="20" fontId="3" fillId="0" borderId="9" xfId="4" applyNumberFormat="1" applyFont="1" applyBorder="1" applyAlignment="1">
      <alignment horizontal="center" vertical="center" wrapText="1"/>
    </xf>
    <xf numFmtId="49" fontId="3" fillId="0" borderId="2" xfId="0" applyNumberFormat="1" applyFont="1" applyBorder="1" applyAlignment="1">
      <alignment horizontal="left" vertical="center" wrapText="1"/>
    </xf>
    <xf numFmtId="167" fontId="6" fillId="0" borderId="2" xfId="0" applyNumberFormat="1" applyFont="1" applyBorder="1" applyAlignment="1">
      <alignment horizontal="right" vertical="center" wrapText="1"/>
    </xf>
    <xf numFmtId="14" fontId="3" fillId="0" borderId="2" xfId="4" applyNumberFormat="1" applyFont="1" applyBorder="1" applyAlignment="1">
      <alignment horizontal="center" vertical="center" wrapText="1"/>
    </xf>
    <xf numFmtId="0" fontId="3" fillId="0" borderId="7" xfId="2" applyFont="1" applyFill="1" applyBorder="1" applyAlignment="1">
      <alignment horizontal="center" vertical="center"/>
    </xf>
    <xf numFmtId="49" fontId="6" fillId="0" borderId="5" xfId="0" applyNumberFormat="1" applyFont="1" applyFill="1" applyBorder="1" applyAlignment="1" applyProtection="1">
      <alignment horizontal="center" vertical="top"/>
      <protection locked="0"/>
    </xf>
    <xf numFmtId="49" fontId="6" fillId="0" borderId="5" xfId="0" quotePrefix="1" applyNumberFormat="1" applyFont="1" applyFill="1" applyBorder="1" applyAlignment="1" applyProtection="1">
      <alignment horizontal="left" vertical="top"/>
      <protection locked="0"/>
    </xf>
    <xf numFmtId="4" fontId="6" fillId="0" borderId="5" xfId="0" applyNumberFormat="1" applyFont="1" applyFill="1" applyBorder="1" applyAlignment="1" applyProtection="1">
      <alignment horizontal="right" vertical="top"/>
      <protection locked="0"/>
    </xf>
    <xf numFmtId="0" fontId="3" fillId="0" borderId="5" xfId="2" applyFont="1" applyFill="1" applyBorder="1" applyAlignment="1">
      <alignment horizontal="center" vertical="center"/>
    </xf>
    <xf numFmtId="49" fontId="6" fillId="0" borderId="5" xfId="0" applyNumberFormat="1" applyFont="1" applyFill="1" applyBorder="1" applyAlignment="1" applyProtection="1">
      <alignment horizontal="right" vertical="top"/>
      <protection locked="0"/>
    </xf>
    <xf numFmtId="164" fontId="3" fillId="0" borderId="9" xfId="2" applyNumberFormat="1" applyFont="1" applyFill="1" applyBorder="1" applyAlignment="1">
      <alignment horizontal="center" vertical="center"/>
    </xf>
    <xf numFmtId="4" fontId="6" fillId="2" borderId="5" xfId="0" applyNumberFormat="1" applyFont="1" applyFill="1" applyBorder="1" applyAlignment="1" applyProtection="1">
      <alignment horizontal="right" vertical="center"/>
      <protection locked="0"/>
    </xf>
    <xf numFmtId="4" fontId="6" fillId="2" borderId="3" xfId="0" applyNumberFormat="1" applyFont="1" applyFill="1" applyBorder="1" applyAlignment="1" applyProtection="1">
      <alignment horizontal="right" vertical="center"/>
      <protection locked="0"/>
    </xf>
    <xf numFmtId="4" fontId="6" fillId="2" borderId="2" xfId="0" applyNumberFormat="1" applyFont="1" applyFill="1" applyBorder="1" applyAlignment="1" applyProtection="1">
      <alignment horizontal="right" vertical="center"/>
      <protection locked="0"/>
    </xf>
    <xf numFmtId="0" fontId="3" fillId="0" borderId="3" xfId="2" applyFont="1" applyFill="1" applyBorder="1" applyAlignment="1">
      <alignment horizontal="right" vertical="center" wrapText="1"/>
    </xf>
    <xf numFmtId="0" fontId="3" fillId="0" borderId="2" xfId="2" applyFont="1" applyFill="1" applyBorder="1" applyAlignment="1">
      <alignment horizontal="center" vertical="center"/>
    </xf>
    <xf numFmtId="4" fontId="3" fillId="0" borderId="2" xfId="2" applyNumberFormat="1" applyFont="1" applyFill="1" applyBorder="1" applyAlignment="1">
      <alignment horizontal="right" vertical="center"/>
    </xf>
    <xf numFmtId="0" fontId="3" fillId="0" borderId="2" xfId="2" applyFont="1" applyFill="1" applyBorder="1" applyAlignment="1">
      <alignment horizontal="center" vertical="center" wrapText="1"/>
    </xf>
    <xf numFmtId="0" fontId="3" fillId="0" borderId="2" xfId="2" applyFont="1" applyFill="1" applyBorder="1" applyAlignment="1">
      <alignment horizontal="right" vertical="center" wrapText="1"/>
    </xf>
    <xf numFmtId="165" fontId="3" fillId="0" borderId="11" xfId="0" applyNumberFormat="1" applyFont="1" applyFill="1" applyBorder="1" applyAlignment="1">
      <alignment horizontal="center" vertical="center"/>
    </xf>
    <xf numFmtId="164" fontId="3" fillId="0" borderId="12" xfId="0" applyNumberFormat="1" applyFont="1" applyFill="1" applyBorder="1" applyAlignment="1">
      <alignment horizontal="center" vertical="center"/>
    </xf>
    <xf numFmtId="165" fontId="3" fillId="0" borderId="5" xfId="2" applyNumberFormat="1" applyFont="1" applyFill="1" applyBorder="1" applyAlignment="1">
      <alignment horizontal="center" vertical="center" wrapText="1"/>
    </xf>
    <xf numFmtId="164" fontId="3" fillId="0" borderId="9" xfId="2" applyNumberFormat="1" applyFont="1" applyFill="1" applyBorder="1" applyAlignment="1">
      <alignment horizontal="center" vertical="center" wrapText="1"/>
    </xf>
    <xf numFmtId="0" fontId="3" fillId="0" borderId="0" xfId="2" applyFont="1" applyFill="1"/>
    <xf numFmtId="0" fontId="8" fillId="0" borderId="0" xfId="2" applyFont="1" applyFill="1"/>
    <xf numFmtId="0" fontId="3" fillId="0" borderId="0" xfId="2" applyFont="1" applyFill="1" applyAlignment="1">
      <alignment horizontal="center" vertical="center"/>
    </xf>
    <xf numFmtId="0" fontId="8" fillId="0" borderId="0" xfId="2" applyFont="1" applyFill="1" applyAlignment="1">
      <alignment horizontal="center" vertical="center" wrapText="1"/>
    </xf>
    <xf numFmtId="14" fontId="3" fillId="0" borderId="11" xfId="2" applyNumberFormat="1" applyFont="1" applyFill="1" applyBorder="1" applyAlignment="1">
      <alignment horizontal="center" vertical="center"/>
    </xf>
    <xf numFmtId="0" fontId="3" fillId="0" borderId="12" xfId="2" applyFont="1" applyFill="1" applyBorder="1" applyAlignment="1">
      <alignment horizontal="center" vertical="center"/>
    </xf>
    <xf numFmtId="0" fontId="8" fillId="0" borderId="0" xfId="2" applyFont="1" applyFill="1" applyAlignment="1">
      <alignment horizontal="center" vertical="center"/>
    </xf>
    <xf numFmtId="0" fontId="3" fillId="0" borderId="0" xfId="2" applyNumberFormat="1" applyFont="1" applyFill="1" applyAlignment="1">
      <alignment horizontal="center" vertical="center"/>
    </xf>
    <xf numFmtId="0" fontId="8" fillId="0" borderId="0" xfId="2" applyNumberFormat="1" applyFont="1" applyFill="1" applyAlignment="1">
      <alignment horizontal="center" vertical="center"/>
    </xf>
    <xf numFmtId="0" fontId="3" fillId="0" borderId="0" xfId="2" applyNumberFormat="1" applyFont="1" applyFill="1" applyBorder="1" applyAlignment="1">
      <alignment horizontal="center" vertical="center" wrapText="1"/>
    </xf>
    <xf numFmtId="0" fontId="3" fillId="0" borderId="0" xfId="2" applyNumberFormat="1" applyFont="1" applyFill="1" applyBorder="1" applyAlignment="1">
      <alignment horizontal="left" vertical="center" wrapText="1"/>
    </xf>
    <xf numFmtId="0" fontId="3" fillId="0" borderId="0" xfId="2" applyNumberFormat="1" applyFont="1" applyFill="1" applyBorder="1" applyAlignment="1">
      <alignment horizontal="right" vertical="center" wrapText="1"/>
    </xf>
    <xf numFmtId="4" fontId="6" fillId="0" borderId="0" xfId="2" applyNumberFormat="1" applyFont="1" applyFill="1" applyBorder="1" applyAlignment="1">
      <alignment horizontal="right" vertical="center"/>
    </xf>
    <xf numFmtId="14" fontId="3" fillId="0" borderId="0" xfId="2" applyNumberFormat="1" applyFont="1" applyFill="1" applyBorder="1" applyAlignment="1">
      <alignment horizontal="center" vertical="center"/>
    </xf>
    <xf numFmtId="20" fontId="3" fillId="0" borderId="0" xfId="2" applyNumberFormat="1" applyFont="1" applyFill="1" applyBorder="1" applyAlignment="1">
      <alignment horizontal="center" vertical="center"/>
    </xf>
    <xf numFmtId="164" fontId="3" fillId="0" borderId="0" xfId="2" applyNumberFormat="1" applyFont="1" applyFill="1" applyBorder="1" applyAlignment="1">
      <alignment horizontal="center" vertical="center"/>
    </xf>
    <xf numFmtId="0" fontId="3" fillId="0" borderId="0" xfId="2" applyFont="1" applyFill="1" applyAlignment="1">
      <alignment horizontal="center"/>
    </xf>
    <xf numFmtId="0" fontId="8" fillId="0" borderId="0" xfId="2" applyFont="1" applyFill="1" applyAlignment="1">
      <alignment horizontal="center"/>
    </xf>
    <xf numFmtId="0" fontId="3" fillId="0" borderId="0" xfId="2" applyFont="1" applyFill="1" applyAlignment="1">
      <alignment horizontal="left"/>
    </xf>
    <xf numFmtId="4" fontId="3" fillId="0" borderId="0" xfId="2" applyNumberFormat="1" applyFont="1" applyFill="1" applyAlignment="1">
      <alignment horizontal="right"/>
    </xf>
    <xf numFmtId="49" fontId="3" fillId="0" borderId="0" xfId="2" applyNumberFormat="1" applyFont="1" applyFill="1" applyAlignment="1">
      <alignment horizontal="center"/>
    </xf>
    <xf numFmtId="4" fontId="3" fillId="0" borderId="0" xfId="2" applyNumberFormat="1" applyFont="1" applyFill="1" applyAlignment="1">
      <alignment horizontal="center"/>
    </xf>
    <xf numFmtId="14" fontId="3" fillId="0" borderId="0" xfId="2" applyNumberFormat="1" applyFont="1" applyFill="1" applyAlignment="1">
      <alignment horizontal="right"/>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4" fontId="3" fillId="0" borderId="14" xfId="0" applyNumberFormat="1" applyFont="1" applyBorder="1" applyAlignment="1">
      <alignment horizontal="center" vertical="center" wrapText="1"/>
    </xf>
    <xf numFmtId="0" fontId="3" fillId="0" borderId="3" xfId="2" applyFont="1" applyFill="1" applyBorder="1" applyAlignment="1">
      <alignment horizontal="left" vertical="center"/>
    </xf>
    <xf numFmtId="0" fontId="3" fillId="0" borderId="5" xfId="2" applyFont="1" applyFill="1" applyBorder="1" applyAlignment="1">
      <alignment horizontal="center" vertical="center" wrapText="1"/>
    </xf>
    <xf numFmtId="0" fontId="3" fillId="0" borderId="3" xfId="2" applyFont="1" applyFill="1" applyBorder="1" applyAlignment="1">
      <alignment horizontal="left"/>
    </xf>
    <xf numFmtId="4" fontId="3" fillId="0" borderId="5" xfId="2" applyNumberFormat="1" applyFont="1" applyFill="1" applyBorder="1" applyAlignment="1">
      <alignment horizontal="center" vertical="center" wrapText="1"/>
    </xf>
    <xf numFmtId="0" fontId="3" fillId="0" borderId="5" xfId="2" applyNumberFormat="1" applyFont="1" applyFill="1" applyBorder="1" applyAlignment="1">
      <alignment horizontal="center" vertical="center" wrapText="1"/>
    </xf>
    <xf numFmtId="0" fontId="3" fillId="0" borderId="3" xfId="2" applyNumberFormat="1" applyFont="1" applyFill="1" applyBorder="1" applyAlignment="1">
      <alignment horizontal="center" vertical="center" wrapText="1"/>
    </xf>
    <xf numFmtId="49" fontId="3" fillId="0" borderId="5" xfId="2" applyNumberFormat="1" applyFont="1" applyFill="1" applyBorder="1" applyAlignment="1">
      <alignment horizontal="center" vertical="center" wrapText="1"/>
    </xf>
    <xf numFmtId="0" fontId="3" fillId="0" borderId="5" xfId="2" applyNumberFormat="1" applyFont="1" applyFill="1" applyBorder="1" applyAlignment="1">
      <alignment horizontal="left" vertical="center" wrapText="1"/>
    </xf>
    <xf numFmtId="0" fontId="3" fillId="0" borderId="3" xfId="2" applyNumberFormat="1" applyFont="1" applyFill="1" applyBorder="1" applyAlignment="1">
      <alignment horizontal="left" vertical="center" wrapText="1"/>
    </xf>
    <xf numFmtId="0" fontId="6" fillId="0" borderId="3" xfId="2" applyNumberFormat="1" applyFont="1" applyFill="1" applyBorder="1" applyAlignment="1">
      <alignment horizontal="left" vertical="center" wrapText="1"/>
    </xf>
    <xf numFmtId="0" fontId="6" fillId="0" borderId="3" xfId="2" applyNumberFormat="1" applyFont="1" applyFill="1" applyBorder="1" applyAlignment="1">
      <alignment horizontal="center" vertical="center" wrapText="1"/>
    </xf>
    <xf numFmtId="0" fontId="3" fillId="0" borderId="2" xfId="2" applyFont="1" applyFill="1" applyBorder="1" applyAlignment="1">
      <alignment horizontal="left" vertical="center"/>
    </xf>
    <xf numFmtId="0" fontId="3" fillId="0" borderId="2" xfId="2" applyNumberFormat="1" applyFont="1" applyFill="1" applyBorder="1" applyAlignment="1">
      <alignment horizontal="left" vertical="center" wrapText="1"/>
    </xf>
    <xf numFmtId="0" fontId="3" fillId="0" borderId="2" xfId="2" applyNumberFormat="1" applyFont="1" applyFill="1" applyBorder="1" applyAlignment="1">
      <alignment horizontal="center" vertical="center" wrapText="1"/>
    </xf>
    <xf numFmtId="0" fontId="10" fillId="0" borderId="0" xfId="0" applyFont="1"/>
    <xf numFmtId="4" fontId="3" fillId="0" borderId="14" xfId="0" applyNumberFormat="1" applyFont="1" applyBorder="1" applyAlignment="1">
      <alignment vertical="center" wrapText="1"/>
    </xf>
    <xf numFmtId="0" fontId="7" fillId="0" borderId="5" xfId="0" applyFont="1" applyBorder="1" applyAlignment="1">
      <alignment vertical="center" wrapText="1"/>
    </xf>
    <xf numFmtId="0" fontId="3" fillId="0" borderId="3" xfId="0" applyFont="1" applyBorder="1" applyAlignment="1">
      <alignment horizontal="center" vertical="center"/>
    </xf>
    <xf numFmtId="0" fontId="6" fillId="0" borderId="3" xfId="0" applyFont="1" applyBorder="1" applyAlignment="1">
      <alignment horizontal="center" vertical="center" wrapText="1"/>
    </xf>
    <xf numFmtId="4" fontId="6" fillId="0" borderId="3" xfId="0" applyNumberFormat="1" applyFont="1" applyBorder="1" applyAlignment="1">
      <alignment horizontal="center" vertical="center" wrapText="1"/>
    </xf>
    <xf numFmtId="2" fontId="6" fillId="0" borderId="3"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0" fontId="7" fillId="0" borderId="3" xfId="0" applyFont="1" applyBorder="1" applyAlignment="1">
      <alignment vertical="center" wrapText="1"/>
    </xf>
    <xf numFmtId="167" fontId="6" fillId="0" borderId="3" xfId="0" applyNumberFormat="1" applyFont="1" applyBorder="1" applyAlignment="1">
      <alignment horizontal="right" vertical="center" wrapText="1"/>
    </xf>
    <xf numFmtId="14" fontId="3" fillId="0" borderId="3" xfId="4" applyNumberFormat="1" applyFont="1" applyBorder="1" applyAlignment="1">
      <alignment horizontal="center" vertical="center" wrapText="1"/>
    </xf>
    <xf numFmtId="0" fontId="6" fillId="0" borderId="3" xfId="0" applyFont="1" applyFill="1" applyBorder="1" applyAlignment="1">
      <alignment horizontal="center" vertical="center" wrapText="1"/>
    </xf>
    <xf numFmtId="0" fontId="3" fillId="0" borderId="3" xfId="0" applyFont="1" applyBorder="1" applyAlignment="1">
      <alignment vertical="center" wrapText="1"/>
    </xf>
    <xf numFmtId="49" fontId="3" fillId="0" borderId="3" xfId="0" applyNumberFormat="1" applyFont="1" applyBorder="1" applyAlignment="1">
      <alignment horizontal="left" vertical="center" wrapText="1"/>
    </xf>
    <xf numFmtId="0" fontId="3" fillId="0" borderId="5" xfId="0" applyFont="1" applyBorder="1" applyAlignment="1">
      <alignment horizontal="center" vertical="center"/>
    </xf>
    <xf numFmtId="0" fontId="3" fillId="0" borderId="4" xfId="4" applyFont="1" applyBorder="1" applyAlignment="1">
      <alignment horizontal="center" vertical="center" wrapText="1"/>
    </xf>
    <xf numFmtId="20" fontId="3" fillId="0" borderId="1" xfId="4" applyNumberFormat="1" applyFont="1" applyBorder="1" applyAlignment="1">
      <alignment horizontal="center" vertical="center" wrapText="1"/>
    </xf>
    <xf numFmtId="0" fontId="3" fillId="0" borderId="4" xfId="4" applyFont="1" applyBorder="1" applyAlignment="1">
      <alignment horizontal="center" vertical="center"/>
    </xf>
    <xf numFmtId="4" fontId="6" fillId="0" borderId="3" xfId="0" applyNumberFormat="1" applyFont="1" applyBorder="1" applyAlignment="1">
      <alignment horizontal="right" vertical="center" wrapText="1"/>
    </xf>
    <xf numFmtId="4" fontId="3" fillId="0" borderId="3" xfId="0" applyNumberFormat="1" applyFont="1" applyBorder="1" applyAlignment="1">
      <alignment horizontal="center" vertical="center"/>
    </xf>
    <xf numFmtId="0" fontId="3" fillId="0" borderId="3" xfId="0" quotePrefix="1" applyFont="1" applyBorder="1" applyAlignment="1">
      <alignment horizontal="center" vertical="center"/>
    </xf>
    <xf numFmtId="0" fontId="3" fillId="0" borderId="6" xfId="4" applyFont="1" applyBorder="1" applyAlignment="1">
      <alignment horizontal="center" vertical="center"/>
    </xf>
    <xf numFmtId="0" fontId="3" fillId="0" borderId="2" xfId="0" applyFont="1" applyBorder="1" applyAlignment="1">
      <alignment horizontal="center" vertical="center"/>
    </xf>
    <xf numFmtId="4" fontId="3" fillId="0" borderId="2" xfId="0" applyNumberFormat="1" applyFont="1" applyBorder="1" applyAlignment="1">
      <alignment horizontal="center" vertical="center"/>
    </xf>
    <xf numFmtId="0" fontId="3" fillId="0" borderId="2" xfId="0" quotePrefix="1" applyFont="1" applyBorder="1" applyAlignment="1">
      <alignment horizontal="center" vertical="center"/>
    </xf>
    <xf numFmtId="0" fontId="7" fillId="0" borderId="2" xfId="0" applyFont="1" applyBorder="1" applyAlignment="1">
      <alignment vertical="center" wrapText="1"/>
    </xf>
    <xf numFmtId="4" fontId="6" fillId="0" borderId="2" xfId="0" applyNumberFormat="1" applyFont="1" applyBorder="1" applyAlignment="1">
      <alignment horizontal="right" vertical="center" wrapText="1"/>
    </xf>
    <xf numFmtId="49" fontId="7" fillId="3" borderId="3" xfId="0" applyNumberFormat="1" applyFont="1" applyFill="1" applyBorder="1" applyAlignment="1">
      <alignment horizontal="left" vertical="center" wrapText="1"/>
    </xf>
    <xf numFmtId="49" fontId="7" fillId="3" borderId="5" xfId="0" applyNumberFormat="1"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3" fillId="0" borderId="3" xfId="2" applyFont="1" applyFill="1" applyBorder="1" applyAlignment="1">
      <alignment horizontal="left" vertical="top"/>
    </xf>
    <xf numFmtId="0" fontId="3" fillId="0" borderId="3" xfId="2" applyFont="1" applyFill="1" applyBorder="1" applyAlignment="1">
      <alignment horizontal="left" vertical="center"/>
    </xf>
    <xf numFmtId="0" fontId="3" fillId="0" borderId="3" xfId="2" applyNumberFormat="1" applyFont="1" applyFill="1" applyBorder="1" applyAlignment="1">
      <alignment vertical="center" wrapText="1"/>
    </xf>
    <xf numFmtId="4" fontId="3" fillId="0" borderId="5" xfId="0" applyNumberFormat="1" applyFont="1" applyBorder="1" applyAlignment="1">
      <alignment horizontal="center" vertical="center" wrapText="1"/>
    </xf>
    <xf numFmtId="0" fontId="3" fillId="0" borderId="2" xfId="2" applyFont="1" applyFill="1" applyBorder="1" applyAlignment="1">
      <alignment horizontal="left" vertical="center"/>
    </xf>
    <xf numFmtId="0" fontId="3" fillId="0" borderId="2" xfId="2" applyNumberFormat="1" applyFont="1" applyFill="1" applyBorder="1" applyAlignment="1">
      <alignment horizontal="left" vertical="center" wrapText="1"/>
    </xf>
    <xf numFmtId="0" fontId="3" fillId="0" borderId="2" xfId="2" applyNumberFormat="1" applyFont="1" applyFill="1" applyBorder="1" applyAlignment="1">
      <alignment horizontal="center" vertical="center" wrapText="1"/>
    </xf>
    <xf numFmtId="0" fontId="4" fillId="0" borderId="0" xfId="2" applyFont="1" applyFill="1" applyBorder="1" applyAlignment="1">
      <alignment horizontal="center"/>
    </xf>
    <xf numFmtId="0" fontId="3" fillId="0" borderId="7" xfId="2" applyFont="1" applyFill="1" applyBorder="1" applyAlignment="1">
      <alignment horizontal="center" vertical="center" wrapText="1"/>
    </xf>
    <xf numFmtId="0" fontId="3" fillId="0" borderId="10" xfId="2" applyFont="1" applyFill="1" applyBorder="1" applyAlignment="1">
      <alignment horizontal="center" vertical="center" wrapText="1"/>
    </xf>
    <xf numFmtId="0" fontId="3" fillId="0" borderId="5" xfId="2" applyFont="1" applyFill="1" applyBorder="1" applyAlignment="1">
      <alignment horizontal="center" vertical="center" wrapText="1"/>
    </xf>
    <xf numFmtId="0" fontId="3" fillId="0" borderId="11" xfId="2" applyFont="1" applyFill="1" applyBorder="1" applyAlignment="1">
      <alignment horizontal="center" vertical="center" wrapText="1"/>
    </xf>
    <xf numFmtId="4" fontId="3" fillId="0" borderId="5" xfId="2" applyNumberFormat="1" applyFont="1" applyFill="1" applyBorder="1" applyAlignment="1">
      <alignment horizontal="center" vertical="center" wrapText="1"/>
    </xf>
    <xf numFmtId="4" fontId="3" fillId="0" borderId="11" xfId="2" applyNumberFormat="1" applyFont="1" applyFill="1" applyBorder="1" applyAlignment="1">
      <alignment horizontal="center" vertical="center" wrapText="1"/>
    </xf>
    <xf numFmtId="49" fontId="3" fillId="0" borderId="5" xfId="2" applyNumberFormat="1" applyFont="1" applyFill="1" applyBorder="1" applyAlignment="1">
      <alignment horizontal="center" vertical="center" wrapText="1"/>
    </xf>
    <xf numFmtId="49" fontId="3" fillId="0" borderId="11" xfId="2" applyNumberFormat="1" applyFont="1" applyFill="1" applyBorder="1" applyAlignment="1">
      <alignment horizontal="center" vertical="center" wrapText="1"/>
    </xf>
    <xf numFmtId="0" fontId="6" fillId="0" borderId="3" xfId="2" applyFont="1" applyFill="1" applyBorder="1" applyAlignment="1">
      <alignment horizontal="left" vertical="center"/>
    </xf>
    <xf numFmtId="166" fontId="3" fillId="0" borderId="5" xfId="2" applyNumberFormat="1" applyFont="1" applyFill="1" applyBorder="1" applyAlignment="1">
      <alignment horizontal="center" vertical="center" wrapText="1"/>
    </xf>
    <xf numFmtId="166" fontId="3" fillId="0" borderId="9" xfId="2" applyNumberFormat="1" applyFont="1" applyFill="1" applyBorder="1" applyAlignment="1">
      <alignment horizontal="center" vertical="center" wrapText="1"/>
    </xf>
    <xf numFmtId="0" fontId="3" fillId="0" borderId="5" xfId="2" applyFont="1" applyFill="1" applyBorder="1" applyAlignment="1">
      <alignment horizontal="left" vertical="center"/>
    </xf>
    <xf numFmtId="0" fontId="3" fillId="0" borderId="3" xfId="2" applyNumberFormat="1" applyFont="1" applyFill="1" applyBorder="1" applyAlignment="1">
      <alignment horizontal="left" vertical="center" wrapText="1"/>
    </xf>
    <xf numFmtId="0" fontId="3" fillId="0" borderId="3" xfId="2" applyNumberFormat="1" applyFont="1" applyFill="1" applyBorder="1" applyAlignment="1">
      <alignment horizontal="center" vertical="center" wrapText="1"/>
    </xf>
    <xf numFmtId="0" fontId="6" fillId="0" borderId="3" xfId="2" applyNumberFormat="1" applyFont="1" applyFill="1" applyBorder="1" applyAlignment="1">
      <alignment horizontal="left" vertical="center" wrapText="1"/>
    </xf>
    <xf numFmtId="0" fontId="6" fillId="0" borderId="3" xfId="2" applyNumberFormat="1" applyFont="1" applyFill="1" applyBorder="1" applyAlignment="1">
      <alignment horizontal="center" vertical="center" wrapText="1"/>
    </xf>
    <xf numFmtId="0" fontId="4" fillId="0" borderId="0" xfId="0" applyFont="1" applyFill="1" applyAlignment="1">
      <alignment horizontal="center"/>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3" fillId="0" borderId="0" xfId="0" applyFont="1" applyBorder="1" applyAlignment="1">
      <alignment horizontal="left" vertical="top" wrapText="1"/>
    </xf>
    <xf numFmtId="0" fontId="4" fillId="0" borderId="0" xfId="0" applyFont="1" applyFill="1" applyBorder="1" applyAlignment="1">
      <alignment horizontal="center"/>
    </xf>
    <xf numFmtId="0" fontId="3" fillId="0" borderId="3" xfId="2" applyFont="1" applyFill="1" applyBorder="1" applyAlignment="1">
      <alignment horizontal="left"/>
    </xf>
    <xf numFmtId="0" fontId="3" fillId="0" borderId="5" xfId="2" applyNumberFormat="1" applyFont="1" applyFill="1" applyBorder="1" applyAlignment="1">
      <alignment horizontal="center" vertical="center" wrapText="1"/>
    </xf>
    <xf numFmtId="0" fontId="4" fillId="0" borderId="0" xfId="0" applyFont="1" applyBorder="1" applyAlignment="1">
      <alignment horizontal="center"/>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4" fontId="3" fillId="0" borderId="11"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166" fontId="3" fillId="0" borderId="5" xfId="0" applyNumberFormat="1" applyFont="1" applyBorder="1" applyAlignment="1">
      <alignment horizontal="center" vertical="center" wrapText="1"/>
    </xf>
    <xf numFmtId="166" fontId="3" fillId="0" borderId="9" xfId="0" applyNumberFormat="1" applyFont="1" applyBorder="1" applyAlignment="1">
      <alignment horizontal="center" vertical="center" wrapText="1"/>
    </xf>
    <xf numFmtId="0" fontId="3" fillId="0" borderId="5" xfId="2" applyNumberFormat="1"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 xfId="0" applyFont="1" applyFill="1" applyBorder="1" applyAlignment="1">
      <alignment horizontal="center"/>
    </xf>
    <xf numFmtId="0" fontId="3" fillId="0" borderId="2" xfId="0" applyFont="1" applyBorder="1" applyAlignment="1">
      <alignment horizontal="center" vertical="center" wrapText="1"/>
    </xf>
    <xf numFmtId="0" fontId="3" fillId="0" borderId="2" xfId="0" applyFont="1" applyBorder="1" applyAlignment="1">
      <alignment horizontal="center"/>
    </xf>
    <xf numFmtId="4" fontId="3" fillId="0" borderId="2" xfId="0" applyNumberFormat="1" applyFont="1" applyBorder="1" applyAlignment="1">
      <alignment horizontal="center" vertical="center" wrapText="1"/>
    </xf>
    <xf numFmtId="0" fontId="3" fillId="0" borderId="3" xfId="0" applyFont="1" applyFill="1" applyBorder="1" applyAlignment="1">
      <alignment horizontal="left" vertical="center" wrapText="1"/>
    </xf>
    <xf numFmtId="166" fontId="3" fillId="0" borderId="5" xfId="0" applyNumberFormat="1" applyFont="1" applyFill="1" applyBorder="1" applyAlignment="1">
      <alignment horizontal="center" vertical="center" wrapText="1"/>
    </xf>
    <xf numFmtId="166" fontId="3" fillId="0" borderId="9" xfId="0" applyNumberFormat="1" applyFont="1" applyFill="1" applyBorder="1" applyAlignment="1">
      <alignment horizontal="center" vertical="center" wrapText="1"/>
    </xf>
    <xf numFmtId="4" fontId="3" fillId="0" borderId="5" xfId="0" applyNumberFormat="1" applyFont="1" applyFill="1" applyBorder="1" applyAlignment="1">
      <alignment horizontal="center" vertical="center" wrapText="1"/>
    </xf>
    <xf numFmtId="4" fontId="3" fillId="0" borderId="11"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39" fontId="3" fillId="0" borderId="5" xfId="0" applyNumberFormat="1" applyFont="1" applyFill="1" applyBorder="1" applyAlignment="1">
      <alignment horizontal="right" vertical="center" wrapText="1"/>
    </xf>
    <xf numFmtId="39" fontId="3" fillId="0" borderId="11" xfId="0" applyNumberFormat="1" applyFont="1" applyFill="1" applyBorder="1" applyAlignment="1">
      <alignment horizontal="right"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2" applyNumberFormat="1" applyFont="1" applyFill="1" applyBorder="1" applyAlignment="1">
      <alignment vertical="center" wrapText="1"/>
    </xf>
    <xf numFmtId="0" fontId="3" fillId="0" borderId="5" xfId="2" applyNumberFormat="1" applyFont="1" applyFill="1" applyBorder="1" applyAlignment="1">
      <alignment vertical="center" wrapText="1"/>
    </xf>
    <xf numFmtId="49" fontId="3" fillId="0" borderId="14" xfId="0" applyNumberFormat="1" applyFont="1" applyBorder="1" applyAlignment="1">
      <alignment horizontal="center" vertical="center" wrapText="1"/>
    </xf>
    <xf numFmtId="0" fontId="3" fillId="0" borderId="3" xfId="0" applyFont="1" applyBorder="1" applyAlignment="1">
      <alignment horizontal="center" vertical="center"/>
    </xf>
    <xf numFmtId="49" fontId="3" fillId="0" borderId="3" xfId="0" applyNumberFormat="1" applyFont="1" applyBorder="1" applyAlignment="1">
      <alignment horizontal="center" vertical="center" wrapText="1"/>
    </xf>
    <xf numFmtId="0" fontId="3" fillId="0" borderId="2" xfId="0" applyFont="1" applyBorder="1" applyAlignment="1">
      <alignment horizontal="center" vertical="center"/>
    </xf>
  </cellXfs>
  <cellStyles count="5">
    <cellStyle name="Normal" xfId="0" builtinId="0"/>
    <cellStyle name="Normal 2" xfId="2"/>
    <cellStyle name="Normal_Sayfa1" xfId="3"/>
    <cellStyle name="Normal_Sayfa1_1" xfId="4"/>
    <cellStyle name="Virgül" xfId="1" builtinId="3"/>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uhasebat.gov.tr/Documents%20and%20Settings/Administrator/Local%20Settings/Temporary%20Internet%20Files/Content.IE5/VLJMCPFO/Son/DS&#304;MY%20Ekl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6946872296/Desktop/&#304;LANLAR/&#304;LAN%20YAPILMASI%20&#304;&#199;&#304;N%20BANA%20VER&#304;LENLER/2021%20MART/&#214;ZEK%20Kiralam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şlık"/>
      <sheetName val="tahakkuk müzekkeresi_1"/>
      <sheetName val="SAİ_yeni_2"/>
      <sheetName val="Env_Bilanço Defteri_5"/>
      <sheetName val="5_1"/>
      <sheetName val="5_2"/>
      <sheetName val="5_3"/>
      <sheetName val="5_4"/>
      <sheetName val="5_5"/>
      <sheetName val="5_6"/>
      <sheetName val="5_7"/>
      <sheetName val="5_8"/>
      <sheetName val="5_9"/>
      <sheetName val="5_10"/>
      <sheetName val="5_11"/>
      <sheetName val="5_12"/>
      <sheetName val="Günlük Kasa Defteri_6"/>
      <sheetName val="vezne alındısı_7"/>
      <sheetName val="sayman mutemedi alındısı_8"/>
      <sheetName val="banka kredi alındısı_9"/>
      <sheetName val="mahsup alındısı_10"/>
      <sheetName val="menkul kıymetler alındısı_11"/>
      <sheetName val="teslimat müzekkeresi_1_12"/>
      <sheetName val="teslimat müzekkeresi_2_12"/>
      <sheetName val="gönderme emri_13"/>
      <sheetName val="Ayniyat Alındısı_yeni_14"/>
      <sheetName val="ambar stok cıkıs fısı_15"/>
      <sheetName val="Stok_HAr_Def_16"/>
      <sheetName val="DipKoçanı_yeni_17"/>
      <sheetName val="Duran_Var_18"/>
      <sheetName val="İhtiyaç Pusulası_19"/>
      <sheetName val="Maliyet Pusulası_20"/>
      <sheetName val="Sipariş Pusulası_21"/>
      <sheetName val="İmalat Def._22"/>
      <sheetName val="Aylık Mizan_23"/>
      <sheetName val="Döner Ser.Aylık Has.Bild._24"/>
      <sheetName val="Döner Ser.Yıllık Has.Bild._25"/>
      <sheetName val="kesin mizan_26"/>
      <sheetName val="faaliyet raporu_27"/>
      <sheetName val="faaliyet raporu II_27"/>
      <sheetName val="faaliyet raporuIII_27_1"/>
      <sheetName val="faaliyet raporuIII_27_2"/>
      <sheetName val="faaliyet raporuIII_27_3"/>
      <sheetName val="faaliyet raporuIII_27_4"/>
      <sheetName val="faaliyet raporu IV_27"/>
      <sheetName val="faaliyet raporu V_27"/>
      <sheetName val="faaliyet raporu VI_27"/>
      <sheetName val="Fon_Ak_Tab"/>
      <sheetName val="Nakit "/>
      <sheetName val="Say.İl.Cet_28"/>
      <sheetName val="kayıt bıldırımı_29"/>
      <sheetName val="döner ser.hesap kartı_30"/>
      <sheetName val="kadro defteri_31"/>
      <sheetName val="kadro ve aylık kartı_32"/>
      <sheetName val="dava defteri_33"/>
      <sheetName val="alındı kayıt defteri_34"/>
      <sheetName val="Arşiv Defteri_35"/>
      <sheetName val="Devir Cetveli_36"/>
      <sheetName val="Devir Cetveli_36_1"/>
      <sheetName val="Devir Cetveli_36_2"/>
      <sheetName val="Devir Cetveli_36_3"/>
      <sheetName val="Devir Cetveli_36_4"/>
      <sheetName val="Devir Cetveli_36_5"/>
      <sheetName val="Devir Cetveli_36_6"/>
      <sheetName val="Devir Cetveli_36_7"/>
      <sheetName val="Devir Cetveli_36_8"/>
      <sheetName val="Devir Cetveli_36_9"/>
      <sheetName val="Veri"/>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hale Liste"/>
      <sheetName val="Veri"/>
      <sheetName val="İzin"/>
      <sheetName val="Onay"/>
      <sheetName val="kisiyeteblig"/>
      <sheetName val="Geçici Teminat"/>
      <sheetName val="Şartname"/>
      <sheetName val="İhale"/>
      <sheetName val="Pey Sürme"/>
      <sheetName val="Kom. Kararı"/>
      <sheetName val="İhale Tebliğ"/>
      <sheetName val="Tahsilat"/>
      <sheetName val="Kesin Teminat"/>
      <sheetName val="Yasaklama"/>
      <sheetName val="Data"/>
    </sheetNames>
    <sheetDataSet>
      <sheetData sheetId="0"/>
      <sheetData sheetId="1">
        <row r="3">
          <cell r="C3" t="str">
            <v>43010105896</v>
          </cell>
          <cell r="F3" t="str">
            <v>Aydoğdu Mahallesi</v>
          </cell>
          <cell r="G3" t="str">
            <v>Kulaksız</v>
          </cell>
          <cell r="H3" t="str">
            <v>Ham Toprak</v>
          </cell>
          <cell r="J3" t="str">
            <v>2902,42</v>
          </cell>
          <cell r="K3" t="str">
            <v>Tam</v>
          </cell>
          <cell r="L3" t="str">
            <v>J23B09C3-C4</v>
          </cell>
          <cell r="M3" t="str">
            <v>101</v>
          </cell>
          <cell r="N3" t="str">
            <v>997</v>
          </cell>
          <cell r="P3" t="str">
            <v>2902,42</v>
          </cell>
          <cell r="Q3" t="str">
            <v>Tarımsal kullanım</v>
          </cell>
          <cell r="R3" t="str">
            <v>3 yıl</v>
          </cell>
          <cell r="U3">
            <v>3050</v>
          </cell>
        </row>
        <row r="4">
          <cell r="C4" t="str">
            <v>43010109141</v>
          </cell>
          <cell r="F4" t="str">
            <v>Doğa Köyü</v>
          </cell>
          <cell r="G4" t="str">
            <v>Koz Ağacı</v>
          </cell>
          <cell r="H4" t="str">
            <v>Ham Toprak</v>
          </cell>
          <cell r="J4" t="str">
            <v>7784,69</v>
          </cell>
          <cell r="K4" t="str">
            <v>Tam</v>
          </cell>
          <cell r="L4" t="str">
            <v>I23-c-22-c-1</v>
          </cell>
          <cell r="M4" t="str">
            <v>120</v>
          </cell>
          <cell r="N4" t="str">
            <v>114</v>
          </cell>
          <cell r="P4" t="str">
            <v>7784,69</v>
          </cell>
          <cell r="Q4" t="str">
            <v>Tarımsal kullanım</v>
          </cell>
          <cell r="R4" t="str">
            <v>3 yıl</v>
          </cell>
          <cell r="U4">
            <v>2750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0"/>
  <dimension ref="A1:IV164"/>
  <sheetViews>
    <sheetView showGridLines="0" tabSelected="1" topLeftCell="A64" zoomScale="85" zoomScaleNormal="85" workbookViewId="0">
      <selection activeCell="A100" sqref="A100:XFD100"/>
    </sheetView>
  </sheetViews>
  <sheetFormatPr defaultRowHeight="12" x14ac:dyDescent="0.2"/>
  <cols>
    <col min="1" max="1" width="4.28515625" style="149" bestFit="1" customWidth="1"/>
    <col min="2" max="2" width="11.85546875" style="165" customWidth="1"/>
    <col min="3" max="3" width="17.42578125" style="167" customWidth="1"/>
    <col min="4" max="5" width="7.28515625" style="167" customWidth="1"/>
    <col min="6" max="6" width="15.28515625" style="167" customWidth="1"/>
    <col min="7" max="7" width="16.42578125" style="165" customWidth="1"/>
    <col min="8" max="8" width="11.28515625" style="165" customWidth="1"/>
    <col min="9" max="9" width="8.5703125" style="165" customWidth="1"/>
    <col min="10" max="10" width="9.42578125" style="168" customWidth="1"/>
    <col min="11" max="11" width="13.85546875" style="169" customWidth="1"/>
    <col min="12" max="12" width="12.85546875" style="167" customWidth="1"/>
    <col min="13" max="13" width="19.85546875" style="149" customWidth="1"/>
    <col min="14" max="14" width="14" style="170" customWidth="1"/>
    <col min="15" max="15" width="11.42578125" style="168" customWidth="1"/>
    <col min="16" max="16" width="11.7109375" style="171" customWidth="1"/>
    <col min="17" max="17" width="9" style="165" customWidth="1"/>
    <col min="18" max="18" width="9.140625" style="165"/>
    <col min="19" max="21" width="9.140625" style="149"/>
    <col min="22" max="22" width="9.140625" style="150"/>
    <col min="23" max="256" width="9.140625" style="149"/>
    <col min="257" max="257" width="4.28515625" style="149" bestFit="1" customWidth="1"/>
    <col min="258" max="258" width="11.85546875" style="149" customWidth="1"/>
    <col min="259" max="259" width="5.42578125" style="149" customWidth="1"/>
    <col min="260" max="260" width="4.42578125" style="149" customWidth="1"/>
    <col min="261" max="261" width="13.42578125" style="149" customWidth="1"/>
    <col min="262" max="262" width="15.5703125" style="149" customWidth="1"/>
    <col min="263" max="263" width="16.42578125" style="149" customWidth="1"/>
    <col min="264" max="264" width="10.28515625" style="149" customWidth="1"/>
    <col min="265" max="265" width="6.28515625" style="149" customWidth="1"/>
    <col min="266" max="266" width="9.42578125" style="149" customWidth="1"/>
    <col min="267" max="267" width="13.85546875" style="149" customWidth="1"/>
    <col min="268" max="268" width="20.140625" style="149" customWidth="1"/>
    <col min="269" max="269" width="11" style="149" customWidth="1"/>
    <col min="270" max="270" width="23.28515625" style="149" customWidth="1"/>
    <col min="271" max="271" width="9.28515625" style="149" customWidth="1"/>
    <col min="272" max="272" width="9.7109375" style="149" customWidth="1"/>
    <col min="273" max="273" width="9" style="149" customWidth="1"/>
    <col min="274" max="512" width="9.140625" style="149"/>
    <col min="513" max="513" width="4.28515625" style="149" bestFit="1" customWidth="1"/>
    <col min="514" max="514" width="11.85546875" style="149" customWidth="1"/>
    <col min="515" max="515" width="5.42578125" style="149" customWidth="1"/>
    <col min="516" max="516" width="4.42578125" style="149" customWidth="1"/>
    <col min="517" max="517" width="13.42578125" style="149" customWidth="1"/>
    <col min="518" max="518" width="15.5703125" style="149" customWidth="1"/>
    <col min="519" max="519" width="16.42578125" style="149" customWidth="1"/>
    <col min="520" max="520" width="10.28515625" style="149" customWidth="1"/>
    <col min="521" max="521" width="6.28515625" style="149" customWidth="1"/>
    <col min="522" max="522" width="9.42578125" style="149" customWidth="1"/>
    <col min="523" max="523" width="13.85546875" style="149" customWidth="1"/>
    <col min="524" max="524" width="20.140625" style="149" customWidth="1"/>
    <col min="525" max="525" width="11" style="149" customWidth="1"/>
    <col min="526" max="526" width="23.28515625" style="149" customWidth="1"/>
    <col min="527" max="527" width="9.28515625" style="149" customWidth="1"/>
    <col min="528" max="528" width="9.7109375" style="149" customWidth="1"/>
    <col min="529" max="529" width="9" style="149" customWidth="1"/>
    <col min="530" max="768" width="9.140625" style="149"/>
    <col min="769" max="769" width="4.28515625" style="149" bestFit="1" customWidth="1"/>
    <col min="770" max="770" width="11.85546875" style="149" customWidth="1"/>
    <col min="771" max="771" width="5.42578125" style="149" customWidth="1"/>
    <col min="772" max="772" width="4.42578125" style="149" customWidth="1"/>
    <col min="773" max="773" width="13.42578125" style="149" customWidth="1"/>
    <col min="774" max="774" width="15.5703125" style="149" customWidth="1"/>
    <col min="775" max="775" width="16.42578125" style="149" customWidth="1"/>
    <col min="776" max="776" width="10.28515625" style="149" customWidth="1"/>
    <col min="777" max="777" width="6.28515625" style="149" customWidth="1"/>
    <col min="778" max="778" width="9.42578125" style="149" customWidth="1"/>
    <col min="779" max="779" width="13.85546875" style="149" customWidth="1"/>
    <col min="780" max="780" width="20.140625" style="149" customWidth="1"/>
    <col min="781" max="781" width="11" style="149" customWidth="1"/>
    <col min="782" max="782" width="23.28515625" style="149" customWidth="1"/>
    <col min="783" max="783" width="9.28515625" style="149" customWidth="1"/>
    <col min="784" max="784" width="9.7109375" style="149" customWidth="1"/>
    <col min="785" max="785" width="9" style="149" customWidth="1"/>
    <col min="786" max="1024" width="9.140625" style="149"/>
    <col min="1025" max="1025" width="4.28515625" style="149" bestFit="1" customWidth="1"/>
    <col min="1026" max="1026" width="11.85546875" style="149" customWidth="1"/>
    <col min="1027" max="1027" width="5.42578125" style="149" customWidth="1"/>
    <col min="1028" max="1028" width="4.42578125" style="149" customWidth="1"/>
    <col min="1029" max="1029" width="13.42578125" style="149" customWidth="1"/>
    <col min="1030" max="1030" width="15.5703125" style="149" customWidth="1"/>
    <col min="1031" max="1031" width="16.42578125" style="149" customWidth="1"/>
    <col min="1032" max="1032" width="10.28515625" style="149" customWidth="1"/>
    <col min="1033" max="1033" width="6.28515625" style="149" customWidth="1"/>
    <col min="1034" max="1034" width="9.42578125" style="149" customWidth="1"/>
    <col min="1035" max="1035" width="13.85546875" style="149" customWidth="1"/>
    <col min="1036" max="1036" width="20.140625" style="149" customWidth="1"/>
    <col min="1037" max="1037" width="11" style="149" customWidth="1"/>
    <col min="1038" max="1038" width="23.28515625" style="149" customWidth="1"/>
    <col min="1039" max="1039" width="9.28515625" style="149" customWidth="1"/>
    <col min="1040" max="1040" width="9.7109375" style="149" customWidth="1"/>
    <col min="1041" max="1041" width="9" style="149" customWidth="1"/>
    <col min="1042" max="1280" width="9.140625" style="149"/>
    <col min="1281" max="1281" width="4.28515625" style="149" bestFit="1" customWidth="1"/>
    <col min="1282" max="1282" width="11.85546875" style="149" customWidth="1"/>
    <col min="1283" max="1283" width="5.42578125" style="149" customWidth="1"/>
    <col min="1284" max="1284" width="4.42578125" style="149" customWidth="1"/>
    <col min="1285" max="1285" width="13.42578125" style="149" customWidth="1"/>
    <col min="1286" max="1286" width="15.5703125" style="149" customWidth="1"/>
    <col min="1287" max="1287" width="16.42578125" style="149" customWidth="1"/>
    <col min="1288" max="1288" width="10.28515625" style="149" customWidth="1"/>
    <col min="1289" max="1289" width="6.28515625" style="149" customWidth="1"/>
    <col min="1290" max="1290" width="9.42578125" style="149" customWidth="1"/>
    <col min="1291" max="1291" width="13.85546875" style="149" customWidth="1"/>
    <col min="1292" max="1292" width="20.140625" style="149" customWidth="1"/>
    <col min="1293" max="1293" width="11" style="149" customWidth="1"/>
    <col min="1294" max="1294" width="23.28515625" style="149" customWidth="1"/>
    <col min="1295" max="1295" width="9.28515625" style="149" customWidth="1"/>
    <col min="1296" max="1296" width="9.7109375" style="149" customWidth="1"/>
    <col min="1297" max="1297" width="9" style="149" customWidth="1"/>
    <col min="1298" max="1536" width="9.140625" style="149"/>
    <col min="1537" max="1537" width="4.28515625" style="149" bestFit="1" customWidth="1"/>
    <col min="1538" max="1538" width="11.85546875" style="149" customWidth="1"/>
    <col min="1539" max="1539" width="5.42578125" style="149" customWidth="1"/>
    <col min="1540" max="1540" width="4.42578125" style="149" customWidth="1"/>
    <col min="1541" max="1541" width="13.42578125" style="149" customWidth="1"/>
    <col min="1542" max="1542" width="15.5703125" style="149" customWidth="1"/>
    <col min="1543" max="1543" width="16.42578125" style="149" customWidth="1"/>
    <col min="1544" max="1544" width="10.28515625" style="149" customWidth="1"/>
    <col min="1545" max="1545" width="6.28515625" style="149" customWidth="1"/>
    <col min="1546" max="1546" width="9.42578125" style="149" customWidth="1"/>
    <col min="1547" max="1547" width="13.85546875" style="149" customWidth="1"/>
    <col min="1548" max="1548" width="20.140625" style="149" customWidth="1"/>
    <col min="1549" max="1549" width="11" style="149" customWidth="1"/>
    <col min="1550" max="1550" width="23.28515625" style="149" customWidth="1"/>
    <col min="1551" max="1551" width="9.28515625" style="149" customWidth="1"/>
    <col min="1552" max="1552" width="9.7109375" style="149" customWidth="1"/>
    <col min="1553" max="1553" width="9" style="149" customWidth="1"/>
    <col min="1554" max="1792" width="9.140625" style="149"/>
    <col min="1793" max="1793" width="4.28515625" style="149" bestFit="1" customWidth="1"/>
    <col min="1794" max="1794" width="11.85546875" style="149" customWidth="1"/>
    <col min="1795" max="1795" width="5.42578125" style="149" customWidth="1"/>
    <col min="1796" max="1796" width="4.42578125" style="149" customWidth="1"/>
    <col min="1797" max="1797" width="13.42578125" style="149" customWidth="1"/>
    <col min="1798" max="1798" width="15.5703125" style="149" customWidth="1"/>
    <col min="1799" max="1799" width="16.42578125" style="149" customWidth="1"/>
    <col min="1800" max="1800" width="10.28515625" style="149" customWidth="1"/>
    <col min="1801" max="1801" width="6.28515625" style="149" customWidth="1"/>
    <col min="1802" max="1802" width="9.42578125" style="149" customWidth="1"/>
    <col min="1803" max="1803" width="13.85546875" style="149" customWidth="1"/>
    <col min="1804" max="1804" width="20.140625" style="149" customWidth="1"/>
    <col min="1805" max="1805" width="11" style="149" customWidth="1"/>
    <col min="1806" max="1806" width="23.28515625" style="149" customWidth="1"/>
    <col min="1807" max="1807" width="9.28515625" style="149" customWidth="1"/>
    <col min="1808" max="1808" width="9.7109375" style="149" customWidth="1"/>
    <col min="1809" max="1809" width="9" style="149" customWidth="1"/>
    <col min="1810" max="2048" width="9.140625" style="149"/>
    <col min="2049" max="2049" width="4.28515625" style="149" bestFit="1" customWidth="1"/>
    <col min="2050" max="2050" width="11.85546875" style="149" customWidth="1"/>
    <col min="2051" max="2051" width="5.42578125" style="149" customWidth="1"/>
    <col min="2052" max="2052" width="4.42578125" style="149" customWidth="1"/>
    <col min="2053" max="2053" width="13.42578125" style="149" customWidth="1"/>
    <col min="2054" max="2054" width="15.5703125" style="149" customWidth="1"/>
    <col min="2055" max="2055" width="16.42578125" style="149" customWidth="1"/>
    <col min="2056" max="2056" width="10.28515625" style="149" customWidth="1"/>
    <col min="2057" max="2057" width="6.28515625" style="149" customWidth="1"/>
    <col min="2058" max="2058" width="9.42578125" style="149" customWidth="1"/>
    <col min="2059" max="2059" width="13.85546875" style="149" customWidth="1"/>
    <col min="2060" max="2060" width="20.140625" style="149" customWidth="1"/>
    <col min="2061" max="2061" width="11" style="149" customWidth="1"/>
    <col min="2062" max="2062" width="23.28515625" style="149" customWidth="1"/>
    <col min="2063" max="2063" width="9.28515625" style="149" customWidth="1"/>
    <col min="2064" max="2064" width="9.7109375" style="149" customWidth="1"/>
    <col min="2065" max="2065" width="9" style="149" customWidth="1"/>
    <col min="2066" max="2304" width="9.140625" style="149"/>
    <col min="2305" max="2305" width="4.28515625" style="149" bestFit="1" customWidth="1"/>
    <col min="2306" max="2306" width="11.85546875" style="149" customWidth="1"/>
    <col min="2307" max="2307" width="5.42578125" style="149" customWidth="1"/>
    <col min="2308" max="2308" width="4.42578125" style="149" customWidth="1"/>
    <col min="2309" max="2309" width="13.42578125" style="149" customWidth="1"/>
    <col min="2310" max="2310" width="15.5703125" style="149" customWidth="1"/>
    <col min="2311" max="2311" width="16.42578125" style="149" customWidth="1"/>
    <col min="2312" max="2312" width="10.28515625" style="149" customWidth="1"/>
    <col min="2313" max="2313" width="6.28515625" style="149" customWidth="1"/>
    <col min="2314" max="2314" width="9.42578125" style="149" customWidth="1"/>
    <col min="2315" max="2315" width="13.85546875" style="149" customWidth="1"/>
    <col min="2316" max="2316" width="20.140625" style="149" customWidth="1"/>
    <col min="2317" max="2317" width="11" style="149" customWidth="1"/>
    <col min="2318" max="2318" width="23.28515625" style="149" customWidth="1"/>
    <col min="2319" max="2319" width="9.28515625" style="149" customWidth="1"/>
    <col min="2320" max="2320" width="9.7109375" style="149" customWidth="1"/>
    <col min="2321" max="2321" width="9" style="149" customWidth="1"/>
    <col min="2322" max="2560" width="9.140625" style="149"/>
    <col min="2561" max="2561" width="4.28515625" style="149" bestFit="1" customWidth="1"/>
    <col min="2562" max="2562" width="11.85546875" style="149" customWidth="1"/>
    <col min="2563" max="2563" width="5.42578125" style="149" customWidth="1"/>
    <col min="2564" max="2564" width="4.42578125" style="149" customWidth="1"/>
    <col min="2565" max="2565" width="13.42578125" style="149" customWidth="1"/>
    <col min="2566" max="2566" width="15.5703125" style="149" customWidth="1"/>
    <col min="2567" max="2567" width="16.42578125" style="149" customWidth="1"/>
    <col min="2568" max="2568" width="10.28515625" style="149" customWidth="1"/>
    <col min="2569" max="2569" width="6.28515625" style="149" customWidth="1"/>
    <col min="2570" max="2570" width="9.42578125" style="149" customWidth="1"/>
    <col min="2571" max="2571" width="13.85546875" style="149" customWidth="1"/>
    <col min="2572" max="2572" width="20.140625" style="149" customWidth="1"/>
    <col min="2573" max="2573" width="11" style="149" customWidth="1"/>
    <col min="2574" max="2574" width="23.28515625" style="149" customWidth="1"/>
    <col min="2575" max="2575" width="9.28515625" style="149" customWidth="1"/>
    <col min="2576" max="2576" width="9.7109375" style="149" customWidth="1"/>
    <col min="2577" max="2577" width="9" style="149" customWidth="1"/>
    <col min="2578" max="2816" width="9.140625" style="149"/>
    <col min="2817" max="2817" width="4.28515625" style="149" bestFit="1" customWidth="1"/>
    <col min="2818" max="2818" width="11.85546875" style="149" customWidth="1"/>
    <col min="2819" max="2819" width="5.42578125" style="149" customWidth="1"/>
    <col min="2820" max="2820" width="4.42578125" style="149" customWidth="1"/>
    <col min="2821" max="2821" width="13.42578125" style="149" customWidth="1"/>
    <col min="2822" max="2822" width="15.5703125" style="149" customWidth="1"/>
    <col min="2823" max="2823" width="16.42578125" style="149" customWidth="1"/>
    <col min="2824" max="2824" width="10.28515625" style="149" customWidth="1"/>
    <col min="2825" max="2825" width="6.28515625" style="149" customWidth="1"/>
    <col min="2826" max="2826" width="9.42578125" style="149" customWidth="1"/>
    <col min="2827" max="2827" width="13.85546875" style="149" customWidth="1"/>
    <col min="2828" max="2828" width="20.140625" style="149" customWidth="1"/>
    <col min="2829" max="2829" width="11" style="149" customWidth="1"/>
    <col min="2830" max="2830" width="23.28515625" style="149" customWidth="1"/>
    <col min="2831" max="2831" width="9.28515625" style="149" customWidth="1"/>
    <col min="2832" max="2832" width="9.7109375" style="149" customWidth="1"/>
    <col min="2833" max="2833" width="9" style="149" customWidth="1"/>
    <col min="2834" max="3072" width="9.140625" style="149"/>
    <col min="3073" max="3073" width="4.28515625" style="149" bestFit="1" customWidth="1"/>
    <col min="3074" max="3074" width="11.85546875" style="149" customWidth="1"/>
    <col min="3075" max="3075" width="5.42578125" style="149" customWidth="1"/>
    <col min="3076" max="3076" width="4.42578125" style="149" customWidth="1"/>
    <col min="3077" max="3077" width="13.42578125" style="149" customWidth="1"/>
    <col min="3078" max="3078" width="15.5703125" style="149" customWidth="1"/>
    <col min="3079" max="3079" width="16.42578125" style="149" customWidth="1"/>
    <col min="3080" max="3080" width="10.28515625" style="149" customWidth="1"/>
    <col min="3081" max="3081" width="6.28515625" style="149" customWidth="1"/>
    <col min="3082" max="3082" width="9.42578125" style="149" customWidth="1"/>
    <col min="3083" max="3083" width="13.85546875" style="149" customWidth="1"/>
    <col min="3084" max="3084" width="20.140625" style="149" customWidth="1"/>
    <col min="3085" max="3085" width="11" style="149" customWidth="1"/>
    <col min="3086" max="3086" width="23.28515625" style="149" customWidth="1"/>
    <col min="3087" max="3087" width="9.28515625" style="149" customWidth="1"/>
    <col min="3088" max="3088" width="9.7109375" style="149" customWidth="1"/>
    <col min="3089" max="3089" width="9" style="149" customWidth="1"/>
    <col min="3090" max="3328" width="9.140625" style="149"/>
    <col min="3329" max="3329" width="4.28515625" style="149" bestFit="1" customWidth="1"/>
    <col min="3330" max="3330" width="11.85546875" style="149" customWidth="1"/>
    <col min="3331" max="3331" width="5.42578125" style="149" customWidth="1"/>
    <col min="3332" max="3332" width="4.42578125" style="149" customWidth="1"/>
    <col min="3333" max="3333" width="13.42578125" style="149" customWidth="1"/>
    <col min="3334" max="3334" width="15.5703125" style="149" customWidth="1"/>
    <col min="3335" max="3335" width="16.42578125" style="149" customWidth="1"/>
    <col min="3336" max="3336" width="10.28515625" style="149" customWidth="1"/>
    <col min="3337" max="3337" width="6.28515625" style="149" customWidth="1"/>
    <col min="3338" max="3338" width="9.42578125" style="149" customWidth="1"/>
    <col min="3339" max="3339" width="13.85546875" style="149" customWidth="1"/>
    <col min="3340" max="3340" width="20.140625" style="149" customWidth="1"/>
    <col min="3341" max="3341" width="11" style="149" customWidth="1"/>
    <col min="3342" max="3342" width="23.28515625" style="149" customWidth="1"/>
    <col min="3343" max="3343" width="9.28515625" style="149" customWidth="1"/>
    <col min="3344" max="3344" width="9.7109375" style="149" customWidth="1"/>
    <col min="3345" max="3345" width="9" style="149" customWidth="1"/>
    <col min="3346" max="3584" width="9.140625" style="149"/>
    <col min="3585" max="3585" width="4.28515625" style="149" bestFit="1" customWidth="1"/>
    <col min="3586" max="3586" width="11.85546875" style="149" customWidth="1"/>
    <col min="3587" max="3587" width="5.42578125" style="149" customWidth="1"/>
    <col min="3588" max="3588" width="4.42578125" style="149" customWidth="1"/>
    <col min="3589" max="3589" width="13.42578125" style="149" customWidth="1"/>
    <col min="3590" max="3590" width="15.5703125" style="149" customWidth="1"/>
    <col min="3591" max="3591" width="16.42578125" style="149" customWidth="1"/>
    <col min="3592" max="3592" width="10.28515625" style="149" customWidth="1"/>
    <col min="3593" max="3593" width="6.28515625" style="149" customWidth="1"/>
    <col min="3594" max="3594" width="9.42578125" style="149" customWidth="1"/>
    <col min="3595" max="3595" width="13.85546875" style="149" customWidth="1"/>
    <col min="3596" max="3596" width="20.140625" style="149" customWidth="1"/>
    <col min="3597" max="3597" width="11" style="149" customWidth="1"/>
    <col min="3598" max="3598" width="23.28515625" style="149" customWidth="1"/>
    <col min="3599" max="3599" width="9.28515625" style="149" customWidth="1"/>
    <col min="3600" max="3600" width="9.7109375" style="149" customWidth="1"/>
    <col min="3601" max="3601" width="9" style="149" customWidth="1"/>
    <col min="3602" max="3840" width="9.140625" style="149"/>
    <col min="3841" max="3841" width="4.28515625" style="149" bestFit="1" customWidth="1"/>
    <col min="3842" max="3842" width="11.85546875" style="149" customWidth="1"/>
    <col min="3843" max="3843" width="5.42578125" style="149" customWidth="1"/>
    <col min="3844" max="3844" width="4.42578125" style="149" customWidth="1"/>
    <col min="3845" max="3845" width="13.42578125" style="149" customWidth="1"/>
    <col min="3846" max="3846" width="15.5703125" style="149" customWidth="1"/>
    <col min="3847" max="3847" width="16.42578125" style="149" customWidth="1"/>
    <col min="3848" max="3848" width="10.28515625" style="149" customWidth="1"/>
    <col min="3849" max="3849" width="6.28515625" style="149" customWidth="1"/>
    <col min="3850" max="3850" width="9.42578125" style="149" customWidth="1"/>
    <col min="3851" max="3851" width="13.85546875" style="149" customWidth="1"/>
    <col min="3852" max="3852" width="20.140625" style="149" customWidth="1"/>
    <col min="3853" max="3853" width="11" style="149" customWidth="1"/>
    <col min="3854" max="3854" width="23.28515625" style="149" customWidth="1"/>
    <col min="3855" max="3855" width="9.28515625" style="149" customWidth="1"/>
    <col min="3856" max="3856" width="9.7109375" style="149" customWidth="1"/>
    <col min="3857" max="3857" width="9" style="149" customWidth="1"/>
    <col min="3858" max="4096" width="9.140625" style="149"/>
    <col min="4097" max="4097" width="4.28515625" style="149" bestFit="1" customWidth="1"/>
    <col min="4098" max="4098" width="11.85546875" style="149" customWidth="1"/>
    <col min="4099" max="4099" width="5.42578125" style="149" customWidth="1"/>
    <col min="4100" max="4100" width="4.42578125" style="149" customWidth="1"/>
    <col min="4101" max="4101" width="13.42578125" style="149" customWidth="1"/>
    <col min="4102" max="4102" width="15.5703125" style="149" customWidth="1"/>
    <col min="4103" max="4103" width="16.42578125" style="149" customWidth="1"/>
    <col min="4104" max="4104" width="10.28515625" style="149" customWidth="1"/>
    <col min="4105" max="4105" width="6.28515625" style="149" customWidth="1"/>
    <col min="4106" max="4106" width="9.42578125" style="149" customWidth="1"/>
    <col min="4107" max="4107" width="13.85546875" style="149" customWidth="1"/>
    <col min="4108" max="4108" width="20.140625" style="149" customWidth="1"/>
    <col min="4109" max="4109" width="11" style="149" customWidth="1"/>
    <col min="4110" max="4110" width="23.28515625" style="149" customWidth="1"/>
    <col min="4111" max="4111" width="9.28515625" style="149" customWidth="1"/>
    <col min="4112" max="4112" width="9.7109375" style="149" customWidth="1"/>
    <col min="4113" max="4113" width="9" style="149" customWidth="1"/>
    <col min="4114" max="4352" width="9.140625" style="149"/>
    <col min="4353" max="4353" width="4.28515625" style="149" bestFit="1" customWidth="1"/>
    <col min="4354" max="4354" width="11.85546875" style="149" customWidth="1"/>
    <col min="4355" max="4355" width="5.42578125" style="149" customWidth="1"/>
    <col min="4356" max="4356" width="4.42578125" style="149" customWidth="1"/>
    <col min="4357" max="4357" width="13.42578125" style="149" customWidth="1"/>
    <col min="4358" max="4358" width="15.5703125" style="149" customWidth="1"/>
    <col min="4359" max="4359" width="16.42578125" style="149" customWidth="1"/>
    <col min="4360" max="4360" width="10.28515625" style="149" customWidth="1"/>
    <col min="4361" max="4361" width="6.28515625" style="149" customWidth="1"/>
    <col min="4362" max="4362" width="9.42578125" style="149" customWidth="1"/>
    <col min="4363" max="4363" width="13.85546875" style="149" customWidth="1"/>
    <col min="4364" max="4364" width="20.140625" style="149" customWidth="1"/>
    <col min="4365" max="4365" width="11" style="149" customWidth="1"/>
    <col min="4366" max="4366" width="23.28515625" style="149" customWidth="1"/>
    <col min="4367" max="4367" width="9.28515625" style="149" customWidth="1"/>
    <col min="4368" max="4368" width="9.7109375" style="149" customWidth="1"/>
    <col min="4369" max="4369" width="9" style="149" customWidth="1"/>
    <col min="4370" max="4608" width="9.140625" style="149"/>
    <col min="4609" max="4609" width="4.28515625" style="149" bestFit="1" customWidth="1"/>
    <col min="4610" max="4610" width="11.85546875" style="149" customWidth="1"/>
    <col min="4611" max="4611" width="5.42578125" style="149" customWidth="1"/>
    <col min="4612" max="4612" width="4.42578125" style="149" customWidth="1"/>
    <col min="4613" max="4613" width="13.42578125" style="149" customWidth="1"/>
    <col min="4614" max="4614" width="15.5703125" style="149" customWidth="1"/>
    <col min="4615" max="4615" width="16.42578125" style="149" customWidth="1"/>
    <col min="4616" max="4616" width="10.28515625" style="149" customWidth="1"/>
    <col min="4617" max="4617" width="6.28515625" style="149" customWidth="1"/>
    <col min="4618" max="4618" width="9.42578125" style="149" customWidth="1"/>
    <col min="4619" max="4619" width="13.85546875" style="149" customWidth="1"/>
    <col min="4620" max="4620" width="20.140625" style="149" customWidth="1"/>
    <col min="4621" max="4621" width="11" style="149" customWidth="1"/>
    <col min="4622" max="4622" width="23.28515625" style="149" customWidth="1"/>
    <col min="4623" max="4623" width="9.28515625" style="149" customWidth="1"/>
    <col min="4624" max="4624" width="9.7109375" style="149" customWidth="1"/>
    <col min="4625" max="4625" width="9" style="149" customWidth="1"/>
    <col min="4626" max="4864" width="9.140625" style="149"/>
    <col min="4865" max="4865" width="4.28515625" style="149" bestFit="1" customWidth="1"/>
    <col min="4866" max="4866" width="11.85546875" style="149" customWidth="1"/>
    <col min="4867" max="4867" width="5.42578125" style="149" customWidth="1"/>
    <col min="4868" max="4868" width="4.42578125" style="149" customWidth="1"/>
    <col min="4869" max="4869" width="13.42578125" style="149" customWidth="1"/>
    <col min="4870" max="4870" width="15.5703125" style="149" customWidth="1"/>
    <col min="4871" max="4871" width="16.42578125" style="149" customWidth="1"/>
    <col min="4872" max="4872" width="10.28515625" style="149" customWidth="1"/>
    <col min="4873" max="4873" width="6.28515625" style="149" customWidth="1"/>
    <col min="4874" max="4874" width="9.42578125" style="149" customWidth="1"/>
    <col min="4875" max="4875" width="13.85546875" style="149" customWidth="1"/>
    <col min="4876" max="4876" width="20.140625" style="149" customWidth="1"/>
    <col min="4877" max="4877" width="11" style="149" customWidth="1"/>
    <col min="4878" max="4878" width="23.28515625" style="149" customWidth="1"/>
    <col min="4879" max="4879" width="9.28515625" style="149" customWidth="1"/>
    <col min="4880" max="4880" width="9.7109375" style="149" customWidth="1"/>
    <col min="4881" max="4881" width="9" style="149" customWidth="1"/>
    <col min="4882" max="5120" width="9.140625" style="149"/>
    <col min="5121" max="5121" width="4.28515625" style="149" bestFit="1" customWidth="1"/>
    <col min="5122" max="5122" width="11.85546875" style="149" customWidth="1"/>
    <col min="5123" max="5123" width="5.42578125" style="149" customWidth="1"/>
    <col min="5124" max="5124" width="4.42578125" style="149" customWidth="1"/>
    <col min="5125" max="5125" width="13.42578125" style="149" customWidth="1"/>
    <col min="5126" max="5126" width="15.5703125" style="149" customWidth="1"/>
    <col min="5127" max="5127" width="16.42578125" style="149" customWidth="1"/>
    <col min="5128" max="5128" width="10.28515625" style="149" customWidth="1"/>
    <col min="5129" max="5129" width="6.28515625" style="149" customWidth="1"/>
    <col min="5130" max="5130" width="9.42578125" style="149" customWidth="1"/>
    <col min="5131" max="5131" width="13.85546875" style="149" customWidth="1"/>
    <col min="5132" max="5132" width="20.140625" style="149" customWidth="1"/>
    <col min="5133" max="5133" width="11" style="149" customWidth="1"/>
    <col min="5134" max="5134" width="23.28515625" style="149" customWidth="1"/>
    <col min="5135" max="5135" width="9.28515625" style="149" customWidth="1"/>
    <col min="5136" max="5136" width="9.7109375" style="149" customWidth="1"/>
    <col min="5137" max="5137" width="9" style="149" customWidth="1"/>
    <col min="5138" max="5376" width="9.140625" style="149"/>
    <col min="5377" max="5377" width="4.28515625" style="149" bestFit="1" customWidth="1"/>
    <col min="5378" max="5378" width="11.85546875" style="149" customWidth="1"/>
    <col min="5379" max="5379" width="5.42578125" style="149" customWidth="1"/>
    <col min="5380" max="5380" width="4.42578125" style="149" customWidth="1"/>
    <col min="5381" max="5381" width="13.42578125" style="149" customWidth="1"/>
    <col min="5382" max="5382" width="15.5703125" style="149" customWidth="1"/>
    <col min="5383" max="5383" width="16.42578125" style="149" customWidth="1"/>
    <col min="5384" max="5384" width="10.28515625" style="149" customWidth="1"/>
    <col min="5385" max="5385" width="6.28515625" style="149" customWidth="1"/>
    <col min="5386" max="5386" width="9.42578125" style="149" customWidth="1"/>
    <col min="5387" max="5387" width="13.85546875" style="149" customWidth="1"/>
    <col min="5388" max="5388" width="20.140625" style="149" customWidth="1"/>
    <col min="5389" max="5389" width="11" style="149" customWidth="1"/>
    <col min="5390" max="5390" width="23.28515625" style="149" customWidth="1"/>
    <col min="5391" max="5391" width="9.28515625" style="149" customWidth="1"/>
    <col min="5392" max="5392" width="9.7109375" style="149" customWidth="1"/>
    <col min="5393" max="5393" width="9" style="149" customWidth="1"/>
    <col min="5394" max="5632" width="9.140625" style="149"/>
    <col min="5633" max="5633" width="4.28515625" style="149" bestFit="1" customWidth="1"/>
    <col min="5634" max="5634" width="11.85546875" style="149" customWidth="1"/>
    <col min="5635" max="5635" width="5.42578125" style="149" customWidth="1"/>
    <col min="5636" max="5636" width="4.42578125" style="149" customWidth="1"/>
    <col min="5637" max="5637" width="13.42578125" style="149" customWidth="1"/>
    <col min="5638" max="5638" width="15.5703125" style="149" customWidth="1"/>
    <col min="5639" max="5639" width="16.42578125" style="149" customWidth="1"/>
    <col min="5640" max="5640" width="10.28515625" style="149" customWidth="1"/>
    <col min="5641" max="5641" width="6.28515625" style="149" customWidth="1"/>
    <col min="5642" max="5642" width="9.42578125" style="149" customWidth="1"/>
    <col min="5643" max="5643" width="13.85546875" style="149" customWidth="1"/>
    <col min="5644" max="5644" width="20.140625" style="149" customWidth="1"/>
    <col min="5645" max="5645" width="11" style="149" customWidth="1"/>
    <col min="5646" max="5646" width="23.28515625" style="149" customWidth="1"/>
    <col min="5647" max="5647" width="9.28515625" style="149" customWidth="1"/>
    <col min="5648" max="5648" width="9.7109375" style="149" customWidth="1"/>
    <col min="5649" max="5649" width="9" style="149" customWidth="1"/>
    <col min="5650" max="5888" width="9.140625" style="149"/>
    <col min="5889" max="5889" width="4.28515625" style="149" bestFit="1" customWidth="1"/>
    <col min="5890" max="5890" width="11.85546875" style="149" customWidth="1"/>
    <col min="5891" max="5891" width="5.42578125" style="149" customWidth="1"/>
    <col min="5892" max="5892" width="4.42578125" style="149" customWidth="1"/>
    <col min="5893" max="5893" width="13.42578125" style="149" customWidth="1"/>
    <col min="5894" max="5894" width="15.5703125" style="149" customWidth="1"/>
    <col min="5895" max="5895" width="16.42578125" style="149" customWidth="1"/>
    <col min="5896" max="5896" width="10.28515625" style="149" customWidth="1"/>
    <col min="5897" max="5897" width="6.28515625" style="149" customWidth="1"/>
    <col min="5898" max="5898" width="9.42578125" style="149" customWidth="1"/>
    <col min="5899" max="5899" width="13.85546875" style="149" customWidth="1"/>
    <col min="5900" max="5900" width="20.140625" style="149" customWidth="1"/>
    <col min="5901" max="5901" width="11" style="149" customWidth="1"/>
    <col min="5902" max="5902" width="23.28515625" style="149" customWidth="1"/>
    <col min="5903" max="5903" width="9.28515625" style="149" customWidth="1"/>
    <col min="5904" max="5904" width="9.7109375" style="149" customWidth="1"/>
    <col min="5905" max="5905" width="9" style="149" customWidth="1"/>
    <col min="5906" max="6144" width="9.140625" style="149"/>
    <col min="6145" max="6145" width="4.28515625" style="149" bestFit="1" customWidth="1"/>
    <col min="6146" max="6146" width="11.85546875" style="149" customWidth="1"/>
    <col min="6147" max="6147" width="5.42578125" style="149" customWidth="1"/>
    <col min="6148" max="6148" width="4.42578125" style="149" customWidth="1"/>
    <col min="6149" max="6149" width="13.42578125" style="149" customWidth="1"/>
    <col min="6150" max="6150" width="15.5703125" style="149" customWidth="1"/>
    <col min="6151" max="6151" width="16.42578125" style="149" customWidth="1"/>
    <col min="6152" max="6152" width="10.28515625" style="149" customWidth="1"/>
    <col min="6153" max="6153" width="6.28515625" style="149" customWidth="1"/>
    <col min="6154" max="6154" width="9.42578125" style="149" customWidth="1"/>
    <col min="6155" max="6155" width="13.85546875" style="149" customWidth="1"/>
    <col min="6156" max="6156" width="20.140625" style="149" customWidth="1"/>
    <col min="6157" max="6157" width="11" style="149" customWidth="1"/>
    <col min="6158" max="6158" width="23.28515625" style="149" customWidth="1"/>
    <col min="6159" max="6159" width="9.28515625" style="149" customWidth="1"/>
    <col min="6160" max="6160" width="9.7109375" style="149" customWidth="1"/>
    <col min="6161" max="6161" width="9" style="149" customWidth="1"/>
    <col min="6162" max="6400" width="9.140625" style="149"/>
    <col min="6401" max="6401" width="4.28515625" style="149" bestFit="1" customWidth="1"/>
    <col min="6402" max="6402" width="11.85546875" style="149" customWidth="1"/>
    <col min="6403" max="6403" width="5.42578125" style="149" customWidth="1"/>
    <col min="6404" max="6404" width="4.42578125" style="149" customWidth="1"/>
    <col min="6405" max="6405" width="13.42578125" style="149" customWidth="1"/>
    <col min="6406" max="6406" width="15.5703125" style="149" customWidth="1"/>
    <col min="6407" max="6407" width="16.42578125" style="149" customWidth="1"/>
    <col min="6408" max="6408" width="10.28515625" style="149" customWidth="1"/>
    <col min="6409" max="6409" width="6.28515625" style="149" customWidth="1"/>
    <col min="6410" max="6410" width="9.42578125" style="149" customWidth="1"/>
    <col min="6411" max="6411" width="13.85546875" style="149" customWidth="1"/>
    <col min="6412" max="6412" width="20.140625" style="149" customWidth="1"/>
    <col min="6413" max="6413" width="11" style="149" customWidth="1"/>
    <col min="6414" max="6414" width="23.28515625" style="149" customWidth="1"/>
    <col min="6415" max="6415" width="9.28515625" style="149" customWidth="1"/>
    <col min="6416" max="6416" width="9.7109375" style="149" customWidth="1"/>
    <col min="6417" max="6417" width="9" style="149" customWidth="1"/>
    <col min="6418" max="6656" width="9.140625" style="149"/>
    <col min="6657" max="6657" width="4.28515625" style="149" bestFit="1" customWidth="1"/>
    <col min="6658" max="6658" width="11.85546875" style="149" customWidth="1"/>
    <col min="6659" max="6659" width="5.42578125" style="149" customWidth="1"/>
    <col min="6660" max="6660" width="4.42578125" style="149" customWidth="1"/>
    <col min="6661" max="6661" width="13.42578125" style="149" customWidth="1"/>
    <col min="6662" max="6662" width="15.5703125" style="149" customWidth="1"/>
    <col min="6663" max="6663" width="16.42578125" style="149" customWidth="1"/>
    <col min="6664" max="6664" width="10.28515625" style="149" customWidth="1"/>
    <col min="6665" max="6665" width="6.28515625" style="149" customWidth="1"/>
    <col min="6666" max="6666" width="9.42578125" style="149" customWidth="1"/>
    <col min="6667" max="6667" width="13.85546875" style="149" customWidth="1"/>
    <col min="6668" max="6668" width="20.140625" style="149" customWidth="1"/>
    <col min="6669" max="6669" width="11" style="149" customWidth="1"/>
    <col min="6670" max="6670" width="23.28515625" style="149" customWidth="1"/>
    <col min="6671" max="6671" width="9.28515625" style="149" customWidth="1"/>
    <col min="6672" max="6672" width="9.7109375" style="149" customWidth="1"/>
    <col min="6673" max="6673" width="9" style="149" customWidth="1"/>
    <col min="6674" max="6912" width="9.140625" style="149"/>
    <col min="6913" max="6913" width="4.28515625" style="149" bestFit="1" customWidth="1"/>
    <col min="6914" max="6914" width="11.85546875" style="149" customWidth="1"/>
    <col min="6915" max="6915" width="5.42578125" style="149" customWidth="1"/>
    <col min="6916" max="6916" width="4.42578125" style="149" customWidth="1"/>
    <col min="6917" max="6917" width="13.42578125" style="149" customWidth="1"/>
    <col min="6918" max="6918" width="15.5703125" style="149" customWidth="1"/>
    <col min="6919" max="6919" width="16.42578125" style="149" customWidth="1"/>
    <col min="6920" max="6920" width="10.28515625" style="149" customWidth="1"/>
    <col min="6921" max="6921" width="6.28515625" style="149" customWidth="1"/>
    <col min="6922" max="6922" width="9.42578125" style="149" customWidth="1"/>
    <col min="6923" max="6923" width="13.85546875" style="149" customWidth="1"/>
    <col min="6924" max="6924" width="20.140625" style="149" customWidth="1"/>
    <col min="6925" max="6925" width="11" style="149" customWidth="1"/>
    <col min="6926" max="6926" width="23.28515625" style="149" customWidth="1"/>
    <col min="6927" max="6927" width="9.28515625" style="149" customWidth="1"/>
    <col min="6928" max="6928" width="9.7109375" style="149" customWidth="1"/>
    <col min="6929" max="6929" width="9" style="149" customWidth="1"/>
    <col min="6930" max="7168" width="9.140625" style="149"/>
    <col min="7169" max="7169" width="4.28515625" style="149" bestFit="1" customWidth="1"/>
    <col min="7170" max="7170" width="11.85546875" style="149" customWidth="1"/>
    <col min="7171" max="7171" width="5.42578125" style="149" customWidth="1"/>
    <col min="7172" max="7172" width="4.42578125" style="149" customWidth="1"/>
    <col min="7173" max="7173" width="13.42578125" style="149" customWidth="1"/>
    <col min="7174" max="7174" width="15.5703125" style="149" customWidth="1"/>
    <col min="7175" max="7175" width="16.42578125" style="149" customWidth="1"/>
    <col min="7176" max="7176" width="10.28515625" style="149" customWidth="1"/>
    <col min="7177" max="7177" width="6.28515625" style="149" customWidth="1"/>
    <col min="7178" max="7178" width="9.42578125" style="149" customWidth="1"/>
    <col min="7179" max="7179" width="13.85546875" style="149" customWidth="1"/>
    <col min="7180" max="7180" width="20.140625" style="149" customWidth="1"/>
    <col min="7181" max="7181" width="11" style="149" customWidth="1"/>
    <col min="7182" max="7182" width="23.28515625" style="149" customWidth="1"/>
    <col min="7183" max="7183" width="9.28515625" style="149" customWidth="1"/>
    <col min="7184" max="7184" width="9.7109375" style="149" customWidth="1"/>
    <col min="7185" max="7185" width="9" style="149" customWidth="1"/>
    <col min="7186" max="7424" width="9.140625" style="149"/>
    <col min="7425" max="7425" width="4.28515625" style="149" bestFit="1" customWidth="1"/>
    <col min="7426" max="7426" width="11.85546875" style="149" customWidth="1"/>
    <col min="7427" max="7427" width="5.42578125" style="149" customWidth="1"/>
    <col min="7428" max="7428" width="4.42578125" style="149" customWidth="1"/>
    <col min="7429" max="7429" width="13.42578125" style="149" customWidth="1"/>
    <col min="7430" max="7430" width="15.5703125" style="149" customWidth="1"/>
    <col min="7431" max="7431" width="16.42578125" style="149" customWidth="1"/>
    <col min="7432" max="7432" width="10.28515625" style="149" customWidth="1"/>
    <col min="7433" max="7433" width="6.28515625" style="149" customWidth="1"/>
    <col min="7434" max="7434" width="9.42578125" style="149" customWidth="1"/>
    <col min="7435" max="7435" width="13.85546875" style="149" customWidth="1"/>
    <col min="7436" max="7436" width="20.140625" style="149" customWidth="1"/>
    <col min="7437" max="7437" width="11" style="149" customWidth="1"/>
    <col min="7438" max="7438" width="23.28515625" style="149" customWidth="1"/>
    <col min="7439" max="7439" width="9.28515625" style="149" customWidth="1"/>
    <col min="7440" max="7440" width="9.7109375" style="149" customWidth="1"/>
    <col min="7441" max="7441" width="9" style="149" customWidth="1"/>
    <col min="7442" max="7680" width="9.140625" style="149"/>
    <col min="7681" max="7681" width="4.28515625" style="149" bestFit="1" customWidth="1"/>
    <col min="7682" max="7682" width="11.85546875" style="149" customWidth="1"/>
    <col min="7683" max="7683" width="5.42578125" style="149" customWidth="1"/>
    <col min="7684" max="7684" width="4.42578125" style="149" customWidth="1"/>
    <col min="7685" max="7685" width="13.42578125" style="149" customWidth="1"/>
    <col min="7686" max="7686" width="15.5703125" style="149" customWidth="1"/>
    <col min="7687" max="7687" width="16.42578125" style="149" customWidth="1"/>
    <col min="7688" max="7688" width="10.28515625" style="149" customWidth="1"/>
    <col min="7689" max="7689" width="6.28515625" style="149" customWidth="1"/>
    <col min="7690" max="7690" width="9.42578125" style="149" customWidth="1"/>
    <col min="7691" max="7691" width="13.85546875" style="149" customWidth="1"/>
    <col min="7692" max="7692" width="20.140625" style="149" customWidth="1"/>
    <col min="7693" max="7693" width="11" style="149" customWidth="1"/>
    <col min="7694" max="7694" width="23.28515625" style="149" customWidth="1"/>
    <col min="7695" max="7695" width="9.28515625" style="149" customWidth="1"/>
    <col min="7696" max="7696" width="9.7109375" style="149" customWidth="1"/>
    <col min="7697" max="7697" width="9" style="149" customWidth="1"/>
    <col min="7698" max="7936" width="9.140625" style="149"/>
    <col min="7937" max="7937" width="4.28515625" style="149" bestFit="1" customWidth="1"/>
    <col min="7938" max="7938" width="11.85546875" style="149" customWidth="1"/>
    <col min="7939" max="7939" width="5.42578125" style="149" customWidth="1"/>
    <col min="7940" max="7940" width="4.42578125" style="149" customWidth="1"/>
    <col min="7941" max="7941" width="13.42578125" style="149" customWidth="1"/>
    <col min="7942" max="7942" width="15.5703125" style="149" customWidth="1"/>
    <col min="7943" max="7943" width="16.42578125" style="149" customWidth="1"/>
    <col min="7944" max="7944" width="10.28515625" style="149" customWidth="1"/>
    <col min="7945" max="7945" width="6.28515625" style="149" customWidth="1"/>
    <col min="7946" max="7946" width="9.42578125" style="149" customWidth="1"/>
    <col min="7947" max="7947" width="13.85546875" style="149" customWidth="1"/>
    <col min="7948" max="7948" width="20.140625" style="149" customWidth="1"/>
    <col min="7949" max="7949" width="11" style="149" customWidth="1"/>
    <col min="7950" max="7950" width="23.28515625" style="149" customWidth="1"/>
    <col min="7951" max="7951" width="9.28515625" style="149" customWidth="1"/>
    <col min="7952" max="7952" width="9.7109375" style="149" customWidth="1"/>
    <col min="7953" max="7953" width="9" style="149" customWidth="1"/>
    <col min="7954" max="8192" width="9.140625" style="149"/>
    <col min="8193" max="8193" width="4.28515625" style="149" bestFit="1" customWidth="1"/>
    <col min="8194" max="8194" width="11.85546875" style="149" customWidth="1"/>
    <col min="8195" max="8195" width="5.42578125" style="149" customWidth="1"/>
    <col min="8196" max="8196" width="4.42578125" style="149" customWidth="1"/>
    <col min="8197" max="8197" width="13.42578125" style="149" customWidth="1"/>
    <col min="8198" max="8198" width="15.5703125" style="149" customWidth="1"/>
    <col min="8199" max="8199" width="16.42578125" style="149" customWidth="1"/>
    <col min="8200" max="8200" width="10.28515625" style="149" customWidth="1"/>
    <col min="8201" max="8201" width="6.28515625" style="149" customWidth="1"/>
    <col min="8202" max="8202" width="9.42578125" style="149" customWidth="1"/>
    <col min="8203" max="8203" width="13.85546875" style="149" customWidth="1"/>
    <col min="8204" max="8204" width="20.140625" style="149" customWidth="1"/>
    <col min="8205" max="8205" width="11" style="149" customWidth="1"/>
    <col min="8206" max="8206" width="23.28515625" style="149" customWidth="1"/>
    <col min="8207" max="8207" width="9.28515625" style="149" customWidth="1"/>
    <col min="8208" max="8208" width="9.7109375" style="149" customWidth="1"/>
    <col min="8209" max="8209" width="9" style="149" customWidth="1"/>
    <col min="8210" max="8448" width="9.140625" style="149"/>
    <col min="8449" max="8449" width="4.28515625" style="149" bestFit="1" customWidth="1"/>
    <col min="8450" max="8450" width="11.85546875" style="149" customWidth="1"/>
    <col min="8451" max="8451" width="5.42578125" style="149" customWidth="1"/>
    <col min="8452" max="8452" width="4.42578125" style="149" customWidth="1"/>
    <col min="8453" max="8453" width="13.42578125" style="149" customWidth="1"/>
    <col min="8454" max="8454" width="15.5703125" style="149" customWidth="1"/>
    <col min="8455" max="8455" width="16.42578125" style="149" customWidth="1"/>
    <col min="8456" max="8456" width="10.28515625" style="149" customWidth="1"/>
    <col min="8457" max="8457" width="6.28515625" style="149" customWidth="1"/>
    <col min="8458" max="8458" width="9.42578125" style="149" customWidth="1"/>
    <col min="8459" max="8459" width="13.85546875" style="149" customWidth="1"/>
    <col min="8460" max="8460" width="20.140625" style="149" customWidth="1"/>
    <col min="8461" max="8461" width="11" style="149" customWidth="1"/>
    <col min="8462" max="8462" width="23.28515625" style="149" customWidth="1"/>
    <col min="8463" max="8463" width="9.28515625" style="149" customWidth="1"/>
    <col min="8464" max="8464" width="9.7109375" style="149" customWidth="1"/>
    <col min="8465" max="8465" width="9" style="149" customWidth="1"/>
    <col min="8466" max="8704" width="9.140625" style="149"/>
    <col min="8705" max="8705" width="4.28515625" style="149" bestFit="1" customWidth="1"/>
    <col min="8706" max="8706" width="11.85546875" style="149" customWidth="1"/>
    <col min="8707" max="8707" width="5.42578125" style="149" customWidth="1"/>
    <col min="8708" max="8708" width="4.42578125" style="149" customWidth="1"/>
    <col min="8709" max="8709" width="13.42578125" style="149" customWidth="1"/>
    <col min="8710" max="8710" width="15.5703125" style="149" customWidth="1"/>
    <col min="8711" max="8711" width="16.42578125" style="149" customWidth="1"/>
    <col min="8712" max="8712" width="10.28515625" style="149" customWidth="1"/>
    <col min="8713" max="8713" width="6.28515625" style="149" customWidth="1"/>
    <col min="8714" max="8714" width="9.42578125" style="149" customWidth="1"/>
    <col min="8715" max="8715" width="13.85546875" style="149" customWidth="1"/>
    <col min="8716" max="8716" width="20.140625" style="149" customWidth="1"/>
    <col min="8717" max="8717" width="11" style="149" customWidth="1"/>
    <col min="8718" max="8718" width="23.28515625" style="149" customWidth="1"/>
    <col min="8719" max="8719" width="9.28515625" style="149" customWidth="1"/>
    <col min="8720" max="8720" width="9.7109375" style="149" customWidth="1"/>
    <col min="8721" max="8721" width="9" style="149" customWidth="1"/>
    <col min="8722" max="8960" width="9.140625" style="149"/>
    <col min="8961" max="8961" width="4.28515625" style="149" bestFit="1" customWidth="1"/>
    <col min="8962" max="8962" width="11.85546875" style="149" customWidth="1"/>
    <col min="8963" max="8963" width="5.42578125" style="149" customWidth="1"/>
    <col min="8964" max="8964" width="4.42578125" style="149" customWidth="1"/>
    <col min="8965" max="8965" width="13.42578125" style="149" customWidth="1"/>
    <col min="8966" max="8966" width="15.5703125" style="149" customWidth="1"/>
    <col min="8967" max="8967" width="16.42578125" style="149" customWidth="1"/>
    <col min="8968" max="8968" width="10.28515625" style="149" customWidth="1"/>
    <col min="8969" max="8969" width="6.28515625" style="149" customWidth="1"/>
    <col min="8970" max="8970" width="9.42578125" style="149" customWidth="1"/>
    <col min="8971" max="8971" width="13.85546875" style="149" customWidth="1"/>
    <col min="8972" max="8972" width="20.140625" style="149" customWidth="1"/>
    <col min="8973" max="8973" width="11" style="149" customWidth="1"/>
    <col min="8974" max="8974" width="23.28515625" style="149" customWidth="1"/>
    <col min="8975" max="8975" width="9.28515625" style="149" customWidth="1"/>
    <col min="8976" max="8976" width="9.7109375" style="149" customWidth="1"/>
    <col min="8977" max="8977" width="9" style="149" customWidth="1"/>
    <col min="8978" max="9216" width="9.140625" style="149"/>
    <col min="9217" max="9217" width="4.28515625" style="149" bestFit="1" customWidth="1"/>
    <col min="9218" max="9218" width="11.85546875" style="149" customWidth="1"/>
    <col min="9219" max="9219" width="5.42578125" style="149" customWidth="1"/>
    <col min="9220" max="9220" width="4.42578125" style="149" customWidth="1"/>
    <col min="9221" max="9221" width="13.42578125" style="149" customWidth="1"/>
    <col min="9222" max="9222" width="15.5703125" style="149" customWidth="1"/>
    <col min="9223" max="9223" width="16.42578125" style="149" customWidth="1"/>
    <col min="9224" max="9224" width="10.28515625" style="149" customWidth="1"/>
    <col min="9225" max="9225" width="6.28515625" style="149" customWidth="1"/>
    <col min="9226" max="9226" width="9.42578125" style="149" customWidth="1"/>
    <col min="9227" max="9227" width="13.85546875" style="149" customWidth="1"/>
    <col min="9228" max="9228" width="20.140625" style="149" customWidth="1"/>
    <col min="9229" max="9229" width="11" style="149" customWidth="1"/>
    <col min="9230" max="9230" width="23.28515625" style="149" customWidth="1"/>
    <col min="9231" max="9231" width="9.28515625" style="149" customWidth="1"/>
    <col min="9232" max="9232" width="9.7109375" style="149" customWidth="1"/>
    <col min="9233" max="9233" width="9" style="149" customWidth="1"/>
    <col min="9234" max="9472" width="9.140625" style="149"/>
    <col min="9473" max="9473" width="4.28515625" style="149" bestFit="1" customWidth="1"/>
    <col min="9474" max="9474" width="11.85546875" style="149" customWidth="1"/>
    <col min="9475" max="9475" width="5.42578125" style="149" customWidth="1"/>
    <col min="9476" max="9476" width="4.42578125" style="149" customWidth="1"/>
    <col min="9477" max="9477" width="13.42578125" style="149" customWidth="1"/>
    <col min="9478" max="9478" width="15.5703125" style="149" customWidth="1"/>
    <col min="9479" max="9479" width="16.42578125" style="149" customWidth="1"/>
    <col min="9480" max="9480" width="10.28515625" style="149" customWidth="1"/>
    <col min="9481" max="9481" width="6.28515625" style="149" customWidth="1"/>
    <col min="9482" max="9482" width="9.42578125" style="149" customWidth="1"/>
    <col min="9483" max="9483" width="13.85546875" style="149" customWidth="1"/>
    <col min="9484" max="9484" width="20.140625" style="149" customWidth="1"/>
    <col min="9485" max="9485" width="11" style="149" customWidth="1"/>
    <col min="9486" max="9486" width="23.28515625" style="149" customWidth="1"/>
    <col min="9487" max="9487" width="9.28515625" style="149" customWidth="1"/>
    <col min="9488" max="9488" width="9.7109375" style="149" customWidth="1"/>
    <col min="9489" max="9489" width="9" style="149" customWidth="1"/>
    <col min="9490" max="9728" width="9.140625" style="149"/>
    <col min="9729" max="9729" width="4.28515625" style="149" bestFit="1" customWidth="1"/>
    <col min="9730" max="9730" width="11.85546875" style="149" customWidth="1"/>
    <col min="9731" max="9731" width="5.42578125" style="149" customWidth="1"/>
    <col min="9732" max="9732" width="4.42578125" style="149" customWidth="1"/>
    <col min="9733" max="9733" width="13.42578125" style="149" customWidth="1"/>
    <col min="9734" max="9734" width="15.5703125" style="149" customWidth="1"/>
    <col min="9735" max="9735" width="16.42578125" style="149" customWidth="1"/>
    <col min="9736" max="9736" width="10.28515625" style="149" customWidth="1"/>
    <col min="9737" max="9737" width="6.28515625" style="149" customWidth="1"/>
    <col min="9738" max="9738" width="9.42578125" style="149" customWidth="1"/>
    <col min="9739" max="9739" width="13.85546875" style="149" customWidth="1"/>
    <col min="9740" max="9740" width="20.140625" style="149" customWidth="1"/>
    <col min="9741" max="9741" width="11" style="149" customWidth="1"/>
    <col min="9742" max="9742" width="23.28515625" style="149" customWidth="1"/>
    <col min="9743" max="9743" width="9.28515625" style="149" customWidth="1"/>
    <col min="9744" max="9744" width="9.7109375" style="149" customWidth="1"/>
    <col min="9745" max="9745" width="9" style="149" customWidth="1"/>
    <col min="9746" max="9984" width="9.140625" style="149"/>
    <col min="9985" max="9985" width="4.28515625" style="149" bestFit="1" customWidth="1"/>
    <col min="9986" max="9986" width="11.85546875" style="149" customWidth="1"/>
    <col min="9987" max="9987" width="5.42578125" style="149" customWidth="1"/>
    <col min="9988" max="9988" width="4.42578125" style="149" customWidth="1"/>
    <col min="9989" max="9989" width="13.42578125" style="149" customWidth="1"/>
    <col min="9990" max="9990" width="15.5703125" style="149" customWidth="1"/>
    <col min="9991" max="9991" width="16.42578125" style="149" customWidth="1"/>
    <col min="9992" max="9992" width="10.28515625" style="149" customWidth="1"/>
    <col min="9993" max="9993" width="6.28515625" style="149" customWidth="1"/>
    <col min="9994" max="9994" width="9.42578125" style="149" customWidth="1"/>
    <col min="9995" max="9995" width="13.85546875" style="149" customWidth="1"/>
    <col min="9996" max="9996" width="20.140625" style="149" customWidth="1"/>
    <col min="9997" max="9997" width="11" style="149" customWidth="1"/>
    <col min="9998" max="9998" width="23.28515625" style="149" customWidth="1"/>
    <col min="9999" max="9999" width="9.28515625" style="149" customWidth="1"/>
    <col min="10000" max="10000" width="9.7109375" style="149" customWidth="1"/>
    <col min="10001" max="10001" width="9" style="149" customWidth="1"/>
    <col min="10002" max="10240" width="9.140625" style="149"/>
    <col min="10241" max="10241" width="4.28515625" style="149" bestFit="1" customWidth="1"/>
    <col min="10242" max="10242" width="11.85546875" style="149" customWidth="1"/>
    <col min="10243" max="10243" width="5.42578125" style="149" customWidth="1"/>
    <col min="10244" max="10244" width="4.42578125" style="149" customWidth="1"/>
    <col min="10245" max="10245" width="13.42578125" style="149" customWidth="1"/>
    <col min="10246" max="10246" width="15.5703125" style="149" customWidth="1"/>
    <col min="10247" max="10247" width="16.42578125" style="149" customWidth="1"/>
    <col min="10248" max="10248" width="10.28515625" style="149" customWidth="1"/>
    <col min="10249" max="10249" width="6.28515625" style="149" customWidth="1"/>
    <col min="10250" max="10250" width="9.42578125" style="149" customWidth="1"/>
    <col min="10251" max="10251" width="13.85546875" style="149" customWidth="1"/>
    <col min="10252" max="10252" width="20.140625" style="149" customWidth="1"/>
    <col min="10253" max="10253" width="11" style="149" customWidth="1"/>
    <col min="10254" max="10254" width="23.28515625" style="149" customWidth="1"/>
    <col min="10255" max="10255" width="9.28515625" style="149" customWidth="1"/>
    <col min="10256" max="10256" width="9.7109375" style="149" customWidth="1"/>
    <col min="10257" max="10257" width="9" style="149" customWidth="1"/>
    <col min="10258" max="10496" width="9.140625" style="149"/>
    <col min="10497" max="10497" width="4.28515625" style="149" bestFit="1" customWidth="1"/>
    <col min="10498" max="10498" width="11.85546875" style="149" customWidth="1"/>
    <col min="10499" max="10499" width="5.42578125" style="149" customWidth="1"/>
    <col min="10500" max="10500" width="4.42578125" style="149" customWidth="1"/>
    <col min="10501" max="10501" width="13.42578125" style="149" customWidth="1"/>
    <col min="10502" max="10502" width="15.5703125" style="149" customWidth="1"/>
    <col min="10503" max="10503" width="16.42578125" style="149" customWidth="1"/>
    <col min="10504" max="10504" width="10.28515625" style="149" customWidth="1"/>
    <col min="10505" max="10505" width="6.28515625" style="149" customWidth="1"/>
    <col min="10506" max="10506" width="9.42578125" style="149" customWidth="1"/>
    <col min="10507" max="10507" width="13.85546875" style="149" customWidth="1"/>
    <col min="10508" max="10508" width="20.140625" style="149" customWidth="1"/>
    <col min="10509" max="10509" width="11" style="149" customWidth="1"/>
    <col min="10510" max="10510" width="23.28515625" style="149" customWidth="1"/>
    <col min="10511" max="10511" width="9.28515625" style="149" customWidth="1"/>
    <col min="10512" max="10512" width="9.7109375" style="149" customWidth="1"/>
    <col min="10513" max="10513" width="9" style="149" customWidth="1"/>
    <col min="10514" max="10752" width="9.140625" style="149"/>
    <col min="10753" max="10753" width="4.28515625" style="149" bestFit="1" customWidth="1"/>
    <col min="10754" max="10754" width="11.85546875" style="149" customWidth="1"/>
    <col min="10755" max="10755" width="5.42578125" style="149" customWidth="1"/>
    <col min="10756" max="10756" width="4.42578125" style="149" customWidth="1"/>
    <col min="10757" max="10757" width="13.42578125" style="149" customWidth="1"/>
    <col min="10758" max="10758" width="15.5703125" style="149" customWidth="1"/>
    <col min="10759" max="10759" width="16.42578125" style="149" customWidth="1"/>
    <col min="10760" max="10760" width="10.28515625" style="149" customWidth="1"/>
    <col min="10761" max="10761" width="6.28515625" style="149" customWidth="1"/>
    <col min="10762" max="10762" width="9.42578125" style="149" customWidth="1"/>
    <col min="10763" max="10763" width="13.85546875" style="149" customWidth="1"/>
    <col min="10764" max="10764" width="20.140625" style="149" customWidth="1"/>
    <col min="10765" max="10765" width="11" style="149" customWidth="1"/>
    <col min="10766" max="10766" width="23.28515625" style="149" customWidth="1"/>
    <col min="10767" max="10767" width="9.28515625" style="149" customWidth="1"/>
    <col min="10768" max="10768" width="9.7109375" style="149" customWidth="1"/>
    <col min="10769" max="10769" width="9" style="149" customWidth="1"/>
    <col min="10770" max="11008" width="9.140625" style="149"/>
    <col min="11009" max="11009" width="4.28515625" style="149" bestFit="1" customWidth="1"/>
    <col min="11010" max="11010" width="11.85546875" style="149" customWidth="1"/>
    <col min="11011" max="11011" width="5.42578125" style="149" customWidth="1"/>
    <col min="11012" max="11012" width="4.42578125" style="149" customWidth="1"/>
    <col min="11013" max="11013" width="13.42578125" style="149" customWidth="1"/>
    <col min="11014" max="11014" width="15.5703125" style="149" customWidth="1"/>
    <col min="11015" max="11015" width="16.42578125" style="149" customWidth="1"/>
    <col min="11016" max="11016" width="10.28515625" style="149" customWidth="1"/>
    <col min="11017" max="11017" width="6.28515625" style="149" customWidth="1"/>
    <col min="11018" max="11018" width="9.42578125" style="149" customWidth="1"/>
    <col min="11019" max="11019" width="13.85546875" style="149" customWidth="1"/>
    <col min="11020" max="11020" width="20.140625" style="149" customWidth="1"/>
    <col min="11021" max="11021" width="11" style="149" customWidth="1"/>
    <col min="11022" max="11022" width="23.28515625" style="149" customWidth="1"/>
    <col min="11023" max="11023" width="9.28515625" style="149" customWidth="1"/>
    <col min="11024" max="11024" width="9.7109375" style="149" customWidth="1"/>
    <col min="11025" max="11025" width="9" style="149" customWidth="1"/>
    <col min="11026" max="11264" width="9.140625" style="149"/>
    <col min="11265" max="11265" width="4.28515625" style="149" bestFit="1" customWidth="1"/>
    <col min="11266" max="11266" width="11.85546875" style="149" customWidth="1"/>
    <col min="11267" max="11267" width="5.42578125" style="149" customWidth="1"/>
    <col min="11268" max="11268" width="4.42578125" style="149" customWidth="1"/>
    <col min="11269" max="11269" width="13.42578125" style="149" customWidth="1"/>
    <col min="11270" max="11270" width="15.5703125" style="149" customWidth="1"/>
    <col min="11271" max="11271" width="16.42578125" style="149" customWidth="1"/>
    <col min="11272" max="11272" width="10.28515625" style="149" customWidth="1"/>
    <col min="11273" max="11273" width="6.28515625" style="149" customWidth="1"/>
    <col min="11274" max="11274" width="9.42578125" style="149" customWidth="1"/>
    <col min="11275" max="11275" width="13.85546875" style="149" customWidth="1"/>
    <col min="11276" max="11276" width="20.140625" style="149" customWidth="1"/>
    <col min="11277" max="11277" width="11" style="149" customWidth="1"/>
    <col min="11278" max="11278" width="23.28515625" style="149" customWidth="1"/>
    <col min="11279" max="11279" width="9.28515625" style="149" customWidth="1"/>
    <col min="11280" max="11280" width="9.7109375" style="149" customWidth="1"/>
    <col min="11281" max="11281" width="9" style="149" customWidth="1"/>
    <col min="11282" max="11520" width="9.140625" style="149"/>
    <col min="11521" max="11521" width="4.28515625" style="149" bestFit="1" customWidth="1"/>
    <col min="11522" max="11522" width="11.85546875" style="149" customWidth="1"/>
    <col min="11523" max="11523" width="5.42578125" style="149" customWidth="1"/>
    <col min="11524" max="11524" width="4.42578125" style="149" customWidth="1"/>
    <col min="11525" max="11525" width="13.42578125" style="149" customWidth="1"/>
    <col min="11526" max="11526" width="15.5703125" style="149" customWidth="1"/>
    <col min="11527" max="11527" width="16.42578125" style="149" customWidth="1"/>
    <col min="11528" max="11528" width="10.28515625" style="149" customWidth="1"/>
    <col min="11529" max="11529" width="6.28515625" style="149" customWidth="1"/>
    <col min="11530" max="11530" width="9.42578125" style="149" customWidth="1"/>
    <col min="11531" max="11531" width="13.85546875" style="149" customWidth="1"/>
    <col min="11532" max="11532" width="20.140625" style="149" customWidth="1"/>
    <col min="11533" max="11533" width="11" style="149" customWidth="1"/>
    <col min="11534" max="11534" width="23.28515625" style="149" customWidth="1"/>
    <col min="11535" max="11535" width="9.28515625" style="149" customWidth="1"/>
    <col min="11536" max="11536" width="9.7109375" style="149" customWidth="1"/>
    <col min="11537" max="11537" width="9" style="149" customWidth="1"/>
    <col min="11538" max="11776" width="9.140625" style="149"/>
    <col min="11777" max="11777" width="4.28515625" style="149" bestFit="1" customWidth="1"/>
    <col min="11778" max="11778" width="11.85546875" style="149" customWidth="1"/>
    <col min="11779" max="11779" width="5.42578125" style="149" customWidth="1"/>
    <col min="11780" max="11780" width="4.42578125" style="149" customWidth="1"/>
    <col min="11781" max="11781" width="13.42578125" style="149" customWidth="1"/>
    <col min="11782" max="11782" width="15.5703125" style="149" customWidth="1"/>
    <col min="11783" max="11783" width="16.42578125" style="149" customWidth="1"/>
    <col min="11784" max="11784" width="10.28515625" style="149" customWidth="1"/>
    <col min="11785" max="11785" width="6.28515625" style="149" customWidth="1"/>
    <col min="11786" max="11786" width="9.42578125" style="149" customWidth="1"/>
    <col min="11787" max="11787" width="13.85546875" style="149" customWidth="1"/>
    <col min="11788" max="11788" width="20.140625" style="149" customWidth="1"/>
    <col min="11789" max="11789" width="11" style="149" customWidth="1"/>
    <col min="11790" max="11790" width="23.28515625" style="149" customWidth="1"/>
    <col min="11791" max="11791" width="9.28515625" style="149" customWidth="1"/>
    <col min="11792" max="11792" width="9.7109375" style="149" customWidth="1"/>
    <col min="11793" max="11793" width="9" style="149" customWidth="1"/>
    <col min="11794" max="12032" width="9.140625" style="149"/>
    <col min="12033" max="12033" width="4.28515625" style="149" bestFit="1" customWidth="1"/>
    <col min="12034" max="12034" width="11.85546875" style="149" customWidth="1"/>
    <col min="12035" max="12035" width="5.42578125" style="149" customWidth="1"/>
    <col min="12036" max="12036" width="4.42578125" style="149" customWidth="1"/>
    <col min="12037" max="12037" width="13.42578125" style="149" customWidth="1"/>
    <col min="12038" max="12038" width="15.5703125" style="149" customWidth="1"/>
    <col min="12039" max="12039" width="16.42578125" style="149" customWidth="1"/>
    <col min="12040" max="12040" width="10.28515625" style="149" customWidth="1"/>
    <col min="12041" max="12041" width="6.28515625" style="149" customWidth="1"/>
    <col min="12042" max="12042" width="9.42578125" style="149" customWidth="1"/>
    <col min="12043" max="12043" width="13.85546875" style="149" customWidth="1"/>
    <col min="12044" max="12044" width="20.140625" style="149" customWidth="1"/>
    <col min="12045" max="12045" width="11" style="149" customWidth="1"/>
    <col min="12046" max="12046" width="23.28515625" style="149" customWidth="1"/>
    <col min="12047" max="12047" width="9.28515625" style="149" customWidth="1"/>
    <col min="12048" max="12048" width="9.7109375" style="149" customWidth="1"/>
    <col min="12049" max="12049" width="9" style="149" customWidth="1"/>
    <col min="12050" max="12288" width="9.140625" style="149"/>
    <col min="12289" max="12289" width="4.28515625" style="149" bestFit="1" customWidth="1"/>
    <col min="12290" max="12290" width="11.85546875" style="149" customWidth="1"/>
    <col min="12291" max="12291" width="5.42578125" style="149" customWidth="1"/>
    <col min="12292" max="12292" width="4.42578125" style="149" customWidth="1"/>
    <col min="12293" max="12293" width="13.42578125" style="149" customWidth="1"/>
    <col min="12294" max="12294" width="15.5703125" style="149" customWidth="1"/>
    <col min="12295" max="12295" width="16.42578125" style="149" customWidth="1"/>
    <col min="12296" max="12296" width="10.28515625" style="149" customWidth="1"/>
    <col min="12297" max="12297" width="6.28515625" style="149" customWidth="1"/>
    <col min="12298" max="12298" width="9.42578125" style="149" customWidth="1"/>
    <col min="12299" max="12299" width="13.85546875" style="149" customWidth="1"/>
    <col min="12300" max="12300" width="20.140625" style="149" customWidth="1"/>
    <col min="12301" max="12301" width="11" style="149" customWidth="1"/>
    <col min="12302" max="12302" width="23.28515625" style="149" customWidth="1"/>
    <col min="12303" max="12303" width="9.28515625" style="149" customWidth="1"/>
    <col min="12304" max="12304" width="9.7109375" style="149" customWidth="1"/>
    <col min="12305" max="12305" width="9" style="149" customWidth="1"/>
    <col min="12306" max="12544" width="9.140625" style="149"/>
    <col min="12545" max="12545" width="4.28515625" style="149" bestFit="1" customWidth="1"/>
    <col min="12546" max="12546" width="11.85546875" style="149" customWidth="1"/>
    <col min="12547" max="12547" width="5.42578125" style="149" customWidth="1"/>
    <col min="12548" max="12548" width="4.42578125" style="149" customWidth="1"/>
    <col min="12549" max="12549" width="13.42578125" style="149" customWidth="1"/>
    <col min="12550" max="12550" width="15.5703125" style="149" customWidth="1"/>
    <col min="12551" max="12551" width="16.42578125" style="149" customWidth="1"/>
    <col min="12552" max="12552" width="10.28515625" style="149" customWidth="1"/>
    <col min="12553" max="12553" width="6.28515625" style="149" customWidth="1"/>
    <col min="12554" max="12554" width="9.42578125" style="149" customWidth="1"/>
    <col min="12555" max="12555" width="13.85546875" style="149" customWidth="1"/>
    <col min="12556" max="12556" width="20.140625" style="149" customWidth="1"/>
    <col min="12557" max="12557" width="11" style="149" customWidth="1"/>
    <col min="12558" max="12558" width="23.28515625" style="149" customWidth="1"/>
    <col min="12559" max="12559" width="9.28515625" style="149" customWidth="1"/>
    <col min="12560" max="12560" width="9.7109375" style="149" customWidth="1"/>
    <col min="12561" max="12561" width="9" style="149" customWidth="1"/>
    <col min="12562" max="12800" width="9.140625" style="149"/>
    <col min="12801" max="12801" width="4.28515625" style="149" bestFit="1" customWidth="1"/>
    <col min="12802" max="12802" width="11.85546875" style="149" customWidth="1"/>
    <col min="12803" max="12803" width="5.42578125" style="149" customWidth="1"/>
    <col min="12804" max="12804" width="4.42578125" style="149" customWidth="1"/>
    <col min="12805" max="12805" width="13.42578125" style="149" customWidth="1"/>
    <col min="12806" max="12806" width="15.5703125" style="149" customWidth="1"/>
    <col min="12807" max="12807" width="16.42578125" style="149" customWidth="1"/>
    <col min="12808" max="12808" width="10.28515625" style="149" customWidth="1"/>
    <col min="12809" max="12809" width="6.28515625" style="149" customWidth="1"/>
    <col min="12810" max="12810" width="9.42578125" style="149" customWidth="1"/>
    <col min="12811" max="12811" width="13.85546875" style="149" customWidth="1"/>
    <col min="12812" max="12812" width="20.140625" style="149" customWidth="1"/>
    <col min="12813" max="12813" width="11" style="149" customWidth="1"/>
    <col min="12814" max="12814" width="23.28515625" style="149" customWidth="1"/>
    <col min="12815" max="12815" width="9.28515625" style="149" customWidth="1"/>
    <col min="12816" max="12816" width="9.7109375" style="149" customWidth="1"/>
    <col min="12817" max="12817" width="9" style="149" customWidth="1"/>
    <col min="12818" max="13056" width="9.140625" style="149"/>
    <col min="13057" max="13057" width="4.28515625" style="149" bestFit="1" customWidth="1"/>
    <col min="13058" max="13058" width="11.85546875" style="149" customWidth="1"/>
    <col min="13059" max="13059" width="5.42578125" style="149" customWidth="1"/>
    <col min="13060" max="13060" width="4.42578125" style="149" customWidth="1"/>
    <col min="13061" max="13061" width="13.42578125" style="149" customWidth="1"/>
    <col min="13062" max="13062" width="15.5703125" style="149" customWidth="1"/>
    <col min="13063" max="13063" width="16.42578125" style="149" customWidth="1"/>
    <col min="13064" max="13064" width="10.28515625" style="149" customWidth="1"/>
    <col min="13065" max="13065" width="6.28515625" style="149" customWidth="1"/>
    <col min="13066" max="13066" width="9.42578125" style="149" customWidth="1"/>
    <col min="13067" max="13067" width="13.85546875" style="149" customWidth="1"/>
    <col min="13068" max="13068" width="20.140625" style="149" customWidth="1"/>
    <col min="13069" max="13069" width="11" style="149" customWidth="1"/>
    <col min="13070" max="13070" width="23.28515625" style="149" customWidth="1"/>
    <col min="13071" max="13071" width="9.28515625" style="149" customWidth="1"/>
    <col min="13072" max="13072" width="9.7109375" style="149" customWidth="1"/>
    <col min="13073" max="13073" width="9" style="149" customWidth="1"/>
    <col min="13074" max="13312" width="9.140625" style="149"/>
    <col min="13313" max="13313" width="4.28515625" style="149" bestFit="1" customWidth="1"/>
    <col min="13314" max="13314" width="11.85546875" style="149" customWidth="1"/>
    <col min="13315" max="13315" width="5.42578125" style="149" customWidth="1"/>
    <col min="13316" max="13316" width="4.42578125" style="149" customWidth="1"/>
    <col min="13317" max="13317" width="13.42578125" style="149" customWidth="1"/>
    <col min="13318" max="13318" width="15.5703125" style="149" customWidth="1"/>
    <col min="13319" max="13319" width="16.42578125" style="149" customWidth="1"/>
    <col min="13320" max="13320" width="10.28515625" style="149" customWidth="1"/>
    <col min="13321" max="13321" width="6.28515625" style="149" customWidth="1"/>
    <col min="13322" max="13322" width="9.42578125" style="149" customWidth="1"/>
    <col min="13323" max="13323" width="13.85546875" style="149" customWidth="1"/>
    <col min="13324" max="13324" width="20.140625" style="149" customWidth="1"/>
    <col min="13325" max="13325" width="11" style="149" customWidth="1"/>
    <col min="13326" max="13326" width="23.28515625" style="149" customWidth="1"/>
    <col min="13327" max="13327" width="9.28515625" style="149" customWidth="1"/>
    <col min="13328" max="13328" width="9.7109375" style="149" customWidth="1"/>
    <col min="13329" max="13329" width="9" style="149" customWidth="1"/>
    <col min="13330" max="13568" width="9.140625" style="149"/>
    <col min="13569" max="13569" width="4.28515625" style="149" bestFit="1" customWidth="1"/>
    <col min="13570" max="13570" width="11.85546875" style="149" customWidth="1"/>
    <col min="13571" max="13571" width="5.42578125" style="149" customWidth="1"/>
    <col min="13572" max="13572" width="4.42578125" style="149" customWidth="1"/>
    <col min="13573" max="13573" width="13.42578125" style="149" customWidth="1"/>
    <col min="13574" max="13574" width="15.5703125" style="149" customWidth="1"/>
    <col min="13575" max="13575" width="16.42578125" style="149" customWidth="1"/>
    <col min="13576" max="13576" width="10.28515625" style="149" customWidth="1"/>
    <col min="13577" max="13577" width="6.28515625" style="149" customWidth="1"/>
    <col min="13578" max="13578" width="9.42578125" style="149" customWidth="1"/>
    <col min="13579" max="13579" width="13.85546875" style="149" customWidth="1"/>
    <col min="13580" max="13580" width="20.140625" style="149" customWidth="1"/>
    <col min="13581" max="13581" width="11" style="149" customWidth="1"/>
    <col min="13582" max="13582" width="23.28515625" style="149" customWidth="1"/>
    <col min="13583" max="13583" width="9.28515625" style="149" customWidth="1"/>
    <col min="13584" max="13584" width="9.7109375" style="149" customWidth="1"/>
    <col min="13585" max="13585" width="9" style="149" customWidth="1"/>
    <col min="13586" max="13824" width="9.140625" style="149"/>
    <col min="13825" max="13825" width="4.28515625" style="149" bestFit="1" customWidth="1"/>
    <col min="13826" max="13826" width="11.85546875" style="149" customWidth="1"/>
    <col min="13827" max="13827" width="5.42578125" style="149" customWidth="1"/>
    <col min="13828" max="13828" width="4.42578125" style="149" customWidth="1"/>
    <col min="13829" max="13829" width="13.42578125" style="149" customWidth="1"/>
    <col min="13830" max="13830" width="15.5703125" style="149" customWidth="1"/>
    <col min="13831" max="13831" width="16.42578125" style="149" customWidth="1"/>
    <col min="13832" max="13832" width="10.28515625" style="149" customWidth="1"/>
    <col min="13833" max="13833" width="6.28515625" style="149" customWidth="1"/>
    <col min="13834" max="13834" width="9.42578125" style="149" customWidth="1"/>
    <col min="13835" max="13835" width="13.85546875" style="149" customWidth="1"/>
    <col min="13836" max="13836" width="20.140625" style="149" customWidth="1"/>
    <col min="13837" max="13837" width="11" style="149" customWidth="1"/>
    <col min="13838" max="13838" width="23.28515625" style="149" customWidth="1"/>
    <col min="13839" max="13839" width="9.28515625" style="149" customWidth="1"/>
    <col min="13840" max="13840" width="9.7109375" style="149" customWidth="1"/>
    <col min="13841" max="13841" width="9" style="149" customWidth="1"/>
    <col min="13842" max="14080" width="9.140625" style="149"/>
    <col min="14081" max="14081" width="4.28515625" style="149" bestFit="1" customWidth="1"/>
    <col min="14082" max="14082" width="11.85546875" style="149" customWidth="1"/>
    <col min="14083" max="14083" width="5.42578125" style="149" customWidth="1"/>
    <col min="14084" max="14084" width="4.42578125" style="149" customWidth="1"/>
    <col min="14085" max="14085" width="13.42578125" style="149" customWidth="1"/>
    <col min="14086" max="14086" width="15.5703125" style="149" customWidth="1"/>
    <col min="14087" max="14087" width="16.42578125" style="149" customWidth="1"/>
    <col min="14088" max="14088" width="10.28515625" style="149" customWidth="1"/>
    <col min="14089" max="14089" width="6.28515625" style="149" customWidth="1"/>
    <col min="14090" max="14090" width="9.42578125" style="149" customWidth="1"/>
    <col min="14091" max="14091" width="13.85546875" style="149" customWidth="1"/>
    <col min="14092" max="14092" width="20.140625" style="149" customWidth="1"/>
    <col min="14093" max="14093" width="11" style="149" customWidth="1"/>
    <col min="14094" max="14094" width="23.28515625" style="149" customWidth="1"/>
    <col min="14095" max="14095" width="9.28515625" style="149" customWidth="1"/>
    <col min="14096" max="14096" width="9.7109375" style="149" customWidth="1"/>
    <col min="14097" max="14097" width="9" style="149" customWidth="1"/>
    <col min="14098" max="14336" width="9.140625" style="149"/>
    <col min="14337" max="14337" width="4.28515625" style="149" bestFit="1" customWidth="1"/>
    <col min="14338" max="14338" width="11.85546875" style="149" customWidth="1"/>
    <col min="14339" max="14339" width="5.42578125" style="149" customWidth="1"/>
    <col min="14340" max="14340" width="4.42578125" style="149" customWidth="1"/>
    <col min="14341" max="14341" width="13.42578125" style="149" customWidth="1"/>
    <col min="14342" max="14342" width="15.5703125" style="149" customWidth="1"/>
    <col min="14343" max="14343" width="16.42578125" style="149" customWidth="1"/>
    <col min="14344" max="14344" width="10.28515625" style="149" customWidth="1"/>
    <col min="14345" max="14345" width="6.28515625" style="149" customWidth="1"/>
    <col min="14346" max="14346" width="9.42578125" style="149" customWidth="1"/>
    <col min="14347" max="14347" width="13.85546875" style="149" customWidth="1"/>
    <col min="14348" max="14348" width="20.140625" style="149" customWidth="1"/>
    <col min="14349" max="14349" width="11" style="149" customWidth="1"/>
    <col min="14350" max="14350" width="23.28515625" style="149" customWidth="1"/>
    <col min="14351" max="14351" width="9.28515625" style="149" customWidth="1"/>
    <col min="14352" max="14352" width="9.7109375" style="149" customWidth="1"/>
    <col min="14353" max="14353" width="9" style="149" customWidth="1"/>
    <col min="14354" max="14592" width="9.140625" style="149"/>
    <col min="14593" max="14593" width="4.28515625" style="149" bestFit="1" customWidth="1"/>
    <col min="14594" max="14594" width="11.85546875" style="149" customWidth="1"/>
    <col min="14595" max="14595" width="5.42578125" style="149" customWidth="1"/>
    <col min="14596" max="14596" width="4.42578125" style="149" customWidth="1"/>
    <col min="14597" max="14597" width="13.42578125" style="149" customWidth="1"/>
    <col min="14598" max="14598" width="15.5703125" style="149" customWidth="1"/>
    <col min="14599" max="14599" width="16.42578125" style="149" customWidth="1"/>
    <col min="14600" max="14600" width="10.28515625" style="149" customWidth="1"/>
    <col min="14601" max="14601" width="6.28515625" style="149" customWidth="1"/>
    <col min="14602" max="14602" width="9.42578125" style="149" customWidth="1"/>
    <col min="14603" max="14603" width="13.85546875" style="149" customWidth="1"/>
    <col min="14604" max="14604" width="20.140625" style="149" customWidth="1"/>
    <col min="14605" max="14605" width="11" style="149" customWidth="1"/>
    <col min="14606" max="14606" width="23.28515625" style="149" customWidth="1"/>
    <col min="14607" max="14607" width="9.28515625" style="149" customWidth="1"/>
    <col min="14608" max="14608" width="9.7109375" style="149" customWidth="1"/>
    <col min="14609" max="14609" width="9" style="149" customWidth="1"/>
    <col min="14610" max="14848" width="9.140625" style="149"/>
    <col min="14849" max="14849" width="4.28515625" style="149" bestFit="1" customWidth="1"/>
    <col min="14850" max="14850" width="11.85546875" style="149" customWidth="1"/>
    <col min="14851" max="14851" width="5.42578125" style="149" customWidth="1"/>
    <col min="14852" max="14852" width="4.42578125" style="149" customWidth="1"/>
    <col min="14853" max="14853" width="13.42578125" style="149" customWidth="1"/>
    <col min="14854" max="14854" width="15.5703125" style="149" customWidth="1"/>
    <col min="14855" max="14855" width="16.42578125" style="149" customWidth="1"/>
    <col min="14856" max="14856" width="10.28515625" style="149" customWidth="1"/>
    <col min="14857" max="14857" width="6.28515625" style="149" customWidth="1"/>
    <col min="14858" max="14858" width="9.42578125" style="149" customWidth="1"/>
    <col min="14859" max="14859" width="13.85546875" style="149" customWidth="1"/>
    <col min="14860" max="14860" width="20.140625" style="149" customWidth="1"/>
    <col min="14861" max="14861" width="11" style="149" customWidth="1"/>
    <col min="14862" max="14862" width="23.28515625" style="149" customWidth="1"/>
    <col min="14863" max="14863" width="9.28515625" style="149" customWidth="1"/>
    <col min="14864" max="14864" width="9.7109375" style="149" customWidth="1"/>
    <col min="14865" max="14865" width="9" style="149" customWidth="1"/>
    <col min="14866" max="15104" width="9.140625" style="149"/>
    <col min="15105" max="15105" width="4.28515625" style="149" bestFit="1" customWidth="1"/>
    <col min="15106" max="15106" width="11.85546875" style="149" customWidth="1"/>
    <col min="15107" max="15107" width="5.42578125" style="149" customWidth="1"/>
    <col min="15108" max="15108" width="4.42578125" style="149" customWidth="1"/>
    <col min="15109" max="15109" width="13.42578125" style="149" customWidth="1"/>
    <col min="15110" max="15110" width="15.5703125" style="149" customWidth="1"/>
    <col min="15111" max="15111" width="16.42578125" style="149" customWidth="1"/>
    <col min="15112" max="15112" width="10.28515625" style="149" customWidth="1"/>
    <col min="15113" max="15113" width="6.28515625" style="149" customWidth="1"/>
    <col min="15114" max="15114" width="9.42578125" style="149" customWidth="1"/>
    <col min="15115" max="15115" width="13.85546875" style="149" customWidth="1"/>
    <col min="15116" max="15116" width="20.140625" style="149" customWidth="1"/>
    <col min="15117" max="15117" width="11" style="149" customWidth="1"/>
    <col min="15118" max="15118" width="23.28515625" style="149" customWidth="1"/>
    <col min="15119" max="15119" width="9.28515625" style="149" customWidth="1"/>
    <col min="15120" max="15120" width="9.7109375" style="149" customWidth="1"/>
    <col min="15121" max="15121" width="9" style="149" customWidth="1"/>
    <col min="15122" max="15360" width="9.140625" style="149"/>
    <col min="15361" max="15361" width="4.28515625" style="149" bestFit="1" customWidth="1"/>
    <col min="15362" max="15362" width="11.85546875" style="149" customWidth="1"/>
    <col min="15363" max="15363" width="5.42578125" style="149" customWidth="1"/>
    <col min="15364" max="15364" width="4.42578125" style="149" customWidth="1"/>
    <col min="15365" max="15365" width="13.42578125" style="149" customWidth="1"/>
    <col min="15366" max="15366" width="15.5703125" style="149" customWidth="1"/>
    <col min="15367" max="15367" width="16.42578125" style="149" customWidth="1"/>
    <col min="15368" max="15368" width="10.28515625" style="149" customWidth="1"/>
    <col min="15369" max="15369" width="6.28515625" style="149" customWidth="1"/>
    <col min="15370" max="15370" width="9.42578125" style="149" customWidth="1"/>
    <col min="15371" max="15371" width="13.85546875" style="149" customWidth="1"/>
    <col min="15372" max="15372" width="20.140625" style="149" customWidth="1"/>
    <col min="15373" max="15373" width="11" style="149" customWidth="1"/>
    <col min="15374" max="15374" width="23.28515625" style="149" customWidth="1"/>
    <col min="15375" max="15375" width="9.28515625" style="149" customWidth="1"/>
    <col min="15376" max="15376" width="9.7109375" style="149" customWidth="1"/>
    <col min="15377" max="15377" width="9" style="149" customWidth="1"/>
    <col min="15378" max="15616" width="9.140625" style="149"/>
    <col min="15617" max="15617" width="4.28515625" style="149" bestFit="1" customWidth="1"/>
    <col min="15618" max="15618" width="11.85546875" style="149" customWidth="1"/>
    <col min="15619" max="15619" width="5.42578125" style="149" customWidth="1"/>
    <col min="15620" max="15620" width="4.42578125" style="149" customWidth="1"/>
    <col min="15621" max="15621" width="13.42578125" style="149" customWidth="1"/>
    <col min="15622" max="15622" width="15.5703125" style="149" customWidth="1"/>
    <col min="15623" max="15623" width="16.42578125" style="149" customWidth="1"/>
    <col min="15624" max="15624" width="10.28515625" style="149" customWidth="1"/>
    <col min="15625" max="15625" width="6.28515625" style="149" customWidth="1"/>
    <col min="15626" max="15626" width="9.42578125" style="149" customWidth="1"/>
    <col min="15627" max="15627" width="13.85546875" style="149" customWidth="1"/>
    <col min="15628" max="15628" width="20.140625" style="149" customWidth="1"/>
    <col min="15629" max="15629" width="11" style="149" customWidth="1"/>
    <col min="15630" max="15630" width="23.28515625" style="149" customWidth="1"/>
    <col min="15631" max="15631" width="9.28515625" style="149" customWidth="1"/>
    <col min="15632" max="15632" width="9.7109375" style="149" customWidth="1"/>
    <col min="15633" max="15633" width="9" style="149" customWidth="1"/>
    <col min="15634" max="15872" width="9.140625" style="149"/>
    <col min="15873" max="15873" width="4.28515625" style="149" bestFit="1" customWidth="1"/>
    <col min="15874" max="15874" width="11.85546875" style="149" customWidth="1"/>
    <col min="15875" max="15875" width="5.42578125" style="149" customWidth="1"/>
    <col min="15876" max="15876" width="4.42578125" style="149" customWidth="1"/>
    <col min="15877" max="15877" width="13.42578125" style="149" customWidth="1"/>
    <col min="15878" max="15878" width="15.5703125" style="149" customWidth="1"/>
    <col min="15879" max="15879" width="16.42578125" style="149" customWidth="1"/>
    <col min="15880" max="15880" width="10.28515625" style="149" customWidth="1"/>
    <col min="15881" max="15881" width="6.28515625" style="149" customWidth="1"/>
    <col min="15882" max="15882" width="9.42578125" style="149" customWidth="1"/>
    <col min="15883" max="15883" width="13.85546875" style="149" customWidth="1"/>
    <col min="15884" max="15884" width="20.140625" style="149" customWidth="1"/>
    <col min="15885" max="15885" width="11" style="149" customWidth="1"/>
    <col min="15886" max="15886" width="23.28515625" style="149" customWidth="1"/>
    <col min="15887" max="15887" width="9.28515625" style="149" customWidth="1"/>
    <col min="15888" max="15888" width="9.7109375" style="149" customWidth="1"/>
    <col min="15889" max="15889" width="9" style="149" customWidth="1"/>
    <col min="15890" max="16128" width="9.140625" style="149"/>
    <col min="16129" max="16129" width="4.28515625" style="149" bestFit="1" customWidth="1"/>
    <col min="16130" max="16130" width="11.85546875" style="149" customWidth="1"/>
    <col min="16131" max="16131" width="5.42578125" style="149" customWidth="1"/>
    <col min="16132" max="16132" width="4.42578125" style="149" customWidth="1"/>
    <col min="16133" max="16133" width="13.42578125" style="149" customWidth="1"/>
    <col min="16134" max="16134" width="15.5703125" style="149" customWidth="1"/>
    <col min="16135" max="16135" width="16.42578125" style="149" customWidth="1"/>
    <col min="16136" max="16136" width="10.28515625" style="149" customWidth="1"/>
    <col min="16137" max="16137" width="6.28515625" style="149" customWidth="1"/>
    <col min="16138" max="16138" width="9.42578125" style="149" customWidth="1"/>
    <col min="16139" max="16139" width="13.85546875" style="149" customWidth="1"/>
    <col min="16140" max="16140" width="20.140625" style="149" customWidth="1"/>
    <col min="16141" max="16141" width="11" style="149" customWidth="1"/>
    <col min="16142" max="16142" width="23.28515625" style="149" customWidth="1"/>
    <col min="16143" max="16143" width="9.28515625" style="149" customWidth="1"/>
    <col min="16144" max="16144" width="9.7109375" style="149" customWidth="1"/>
    <col min="16145" max="16145" width="9" style="149" customWidth="1"/>
    <col min="16146" max="16384" width="9.140625" style="149"/>
  </cols>
  <sheetData>
    <row r="1" spans="1:256" s="1" customFormat="1" ht="12.95" customHeight="1" x14ac:dyDescent="0.2">
      <c r="A1" s="247" t="s">
        <v>204</v>
      </c>
      <c r="B1" s="247"/>
      <c r="C1" s="247"/>
      <c r="D1" s="247"/>
      <c r="E1" s="247"/>
      <c r="F1" s="247"/>
      <c r="G1" s="247"/>
      <c r="H1" s="247"/>
      <c r="I1" s="247"/>
      <c r="J1" s="247"/>
      <c r="K1" s="247"/>
      <c r="L1" s="247"/>
      <c r="M1" s="247"/>
      <c r="N1" s="247"/>
      <c r="O1" s="247"/>
      <c r="P1" s="247"/>
      <c r="Q1" s="247"/>
      <c r="R1" s="14"/>
    </row>
    <row r="2" spans="1:256" s="1" customFormat="1" ht="12.95" customHeight="1" x14ac:dyDescent="0.2">
      <c r="A2" s="247" t="s">
        <v>203</v>
      </c>
      <c r="B2" s="247"/>
      <c r="C2" s="247"/>
      <c r="D2" s="247"/>
      <c r="E2" s="247"/>
      <c r="F2" s="247"/>
      <c r="G2" s="247"/>
      <c r="H2" s="247"/>
      <c r="I2" s="247"/>
      <c r="J2" s="247"/>
      <c r="K2" s="247"/>
      <c r="L2" s="247"/>
      <c r="M2" s="247"/>
      <c r="N2" s="247"/>
      <c r="O2" s="247"/>
      <c r="P2" s="247"/>
      <c r="Q2" s="247"/>
      <c r="R2" s="14"/>
    </row>
    <row r="3" spans="1:256" s="151" customFormat="1" ht="4.5" customHeight="1" x14ac:dyDescent="0.2">
      <c r="A3" s="230"/>
      <c r="B3" s="230"/>
      <c r="C3" s="230"/>
      <c r="D3" s="230"/>
      <c r="E3" s="230"/>
      <c r="F3" s="230"/>
      <c r="G3" s="230"/>
      <c r="H3" s="230"/>
      <c r="I3" s="230"/>
      <c r="J3" s="230"/>
      <c r="K3" s="230"/>
      <c r="L3" s="230"/>
      <c r="M3" s="230"/>
      <c r="N3" s="230"/>
      <c r="O3" s="230"/>
      <c r="P3" s="230"/>
      <c r="Q3" s="230"/>
      <c r="R3" s="230"/>
      <c r="S3" s="149"/>
      <c r="T3" s="149"/>
      <c r="U3" s="149"/>
      <c r="V3" s="150"/>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c r="CX3" s="149"/>
      <c r="CY3" s="149"/>
      <c r="CZ3" s="149"/>
      <c r="DA3" s="149"/>
      <c r="DB3" s="149"/>
      <c r="DC3" s="149"/>
      <c r="DD3" s="149"/>
      <c r="DE3" s="149"/>
      <c r="DF3" s="149"/>
      <c r="DG3" s="149"/>
      <c r="DH3" s="149"/>
      <c r="DI3" s="149"/>
      <c r="DJ3" s="149"/>
      <c r="DK3" s="149"/>
      <c r="DL3" s="149"/>
      <c r="DM3" s="149"/>
      <c r="DN3" s="149"/>
      <c r="DO3" s="149"/>
      <c r="DP3" s="149"/>
      <c r="DQ3" s="149"/>
      <c r="DR3" s="149"/>
      <c r="DS3" s="149"/>
      <c r="DT3" s="149"/>
      <c r="DU3" s="149"/>
      <c r="DV3" s="149"/>
      <c r="DW3" s="149"/>
      <c r="DX3" s="149"/>
      <c r="DY3" s="149"/>
      <c r="DZ3" s="149"/>
      <c r="EA3" s="149"/>
      <c r="EB3" s="149"/>
      <c r="EC3" s="149"/>
      <c r="ED3" s="149"/>
      <c r="EE3" s="149"/>
      <c r="EF3" s="149"/>
      <c r="EG3" s="149"/>
      <c r="EH3" s="149"/>
      <c r="EI3" s="149"/>
      <c r="EJ3" s="149"/>
      <c r="EK3" s="149"/>
      <c r="EL3" s="149"/>
      <c r="EM3" s="149"/>
      <c r="EN3" s="149"/>
      <c r="EO3" s="149"/>
      <c r="EP3" s="149"/>
      <c r="EQ3" s="149"/>
      <c r="ER3" s="149"/>
      <c r="ES3" s="149"/>
      <c r="ET3" s="149"/>
      <c r="EU3" s="149"/>
      <c r="EV3" s="149"/>
      <c r="EW3" s="149"/>
      <c r="EX3" s="149"/>
      <c r="EY3" s="149"/>
      <c r="EZ3" s="149"/>
      <c r="FA3" s="149"/>
      <c r="FB3" s="149"/>
      <c r="FC3" s="149"/>
      <c r="FD3" s="149"/>
      <c r="FE3" s="149"/>
      <c r="FF3" s="149"/>
      <c r="FG3" s="149"/>
      <c r="FH3" s="149"/>
      <c r="FI3" s="149"/>
      <c r="FJ3" s="149"/>
      <c r="FK3" s="149"/>
      <c r="FL3" s="149"/>
      <c r="FM3" s="149"/>
      <c r="FN3" s="149"/>
      <c r="FO3" s="149"/>
      <c r="FP3" s="149"/>
      <c r="FQ3" s="149"/>
      <c r="FR3" s="149"/>
      <c r="FS3" s="149"/>
      <c r="FT3" s="149"/>
      <c r="FU3" s="149"/>
      <c r="FV3" s="149"/>
      <c r="FW3" s="149"/>
      <c r="FX3" s="149"/>
      <c r="FY3" s="149"/>
      <c r="FZ3" s="149"/>
      <c r="GA3" s="149"/>
      <c r="GB3" s="149"/>
      <c r="GC3" s="149"/>
      <c r="GD3" s="149"/>
      <c r="GE3" s="149"/>
      <c r="GF3" s="149"/>
      <c r="GG3" s="149"/>
      <c r="GH3" s="149"/>
      <c r="GI3" s="149"/>
      <c r="GJ3" s="149"/>
      <c r="GK3" s="149"/>
      <c r="GL3" s="149"/>
      <c r="GM3" s="149"/>
      <c r="GN3" s="149"/>
      <c r="GO3" s="149"/>
      <c r="GP3" s="149"/>
      <c r="GQ3" s="149"/>
      <c r="GR3" s="149"/>
      <c r="GS3" s="149"/>
      <c r="GT3" s="149"/>
      <c r="GU3" s="149"/>
      <c r="GV3" s="149"/>
      <c r="GW3" s="149"/>
      <c r="GX3" s="149"/>
      <c r="GY3" s="149"/>
      <c r="GZ3" s="149"/>
      <c r="HA3" s="149"/>
      <c r="HB3" s="149"/>
      <c r="HC3" s="149"/>
      <c r="HD3" s="149"/>
      <c r="HE3" s="149"/>
      <c r="HF3" s="149"/>
      <c r="HG3" s="149"/>
      <c r="HH3" s="149"/>
      <c r="HI3" s="149"/>
      <c r="HJ3" s="149"/>
      <c r="HK3" s="149"/>
      <c r="HL3" s="149"/>
      <c r="HM3" s="149"/>
      <c r="HN3" s="149"/>
      <c r="HO3" s="149"/>
      <c r="HP3" s="149"/>
      <c r="HQ3" s="149"/>
      <c r="HR3" s="149"/>
      <c r="HS3" s="149"/>
      <c r="HT3" s="149"/>
      <c r="HU3" s="149"/>
      <c r="HV3" s="149"/>
      <c r="HW3" s="149"/>
      <c r="HX3" s="149"/>
      <c r="HY3" s="149"/>
      <c r="HZ3" s="149"/>
      <c r="IA3" s="149"/>
      <c r="IB3" s="149"/>
      <c r="IC3" s="149"/>
      <c r="ID3" s="149"/>
      <c r="IE3" s="149"/>
      <c r="IF3" s="149"/>
      <c r="IG3" s="149"/>
      <c r="IH3" s="149"/>
      <c r="II3" s="149"/>
      <c r="IJ3" s="149"/>
      <c r="IK3" s="149"/>
      <c r="IL3" s="149"/>
      <c r="IM3" s="149"/>
      <c r="IN3" s="149"/>
      <c r="IO3" s="149"/>
      <c r="IP3" s="149"/>
      <c r="IQ3" s="149"/>
      <c r="IR3" s="149"/>
      <c r="IS3" s="149"/>
      <c r="IT3" s="149"/>
      <c r="IU3" s="149"/>
      <c r="IV3" s="149"/>
    </row>
    <row r="4" spans="1:256" s="1" customFormat="1" ht="25.5" customHeight="1" x14ac:dyDescent="0.2">
      <c r="A4" s="2" t="s">
        <v>202</v>
      </c>
      <c r="B4" s="248" t="s">
        <v>525</v>
      </c>
      <c r="C4" s="248"/>
      <c r="D4" s="248"/>
      <c r="E4" s="248"/>
      <c r="F4" s="248"/>
      <c r="G4" s="248"/>
      <c r="H4" s="248"/>
      <c r="I4" s="248"/>
      <c r="J4" s="248"/>
      <c r="K4" s="248"/>
      <c r="L4" s="248"/>
      <c r="M4" s="248"/>
      <c r="N4" s="248"/>
      <c r="O4" s="248"/>
      <c r="P4" s="248"/>
      <c r="Q4" s="248"/>
      <c r="R4" s="248"/>
    </row>
    <row r="5" spans="1:256" s="1" customFormat="1" ht="39" customHeight="1" x14ac:dyDescent="0.2">
      <c r="A5" s="2" t="s">
        <v>201</v>
      </c>
      <c r="B5" s="248" t="s">
        <v>200</v>
      </c>
      <c r="C5" s="248"/>
      <c r="D5" s="248"/>
      <c r="E5" s="248"/>
      <c r="F5" s="248"/>
      <c r="G5" s="248"/>
      <c r="H5" s="248"/>
      <c r="I5" s="248"/>
      <c r="J5" s="248"/>
      <c r="K5" s="248"/>
      <c r="L5" s="248"/>
      <c r="M5" s="248"/>
      <c r="N5" s="248"/>
      <c r="O5" s="248"/>
      <c r="P5" s="248"/>
      <c r="Q5" s="248"/>
      <c r="R5" s="248"/>
    </row>
    <row r="6" spans="1:256" s="1" customFormat="1" x14ac:dyDescent="0.2">
      <c r="A6" s="2" t="s">
        <v>199</v>
      </c>
      <c r="B6" s="248" t="s">
        <v>198</v>
      </c>
      <c r="C6" s="248"/>
      <c r="D6" s="248"/>
      <c r="E6" s="248"/>
      <c r="F6" s="248"/>
      <c r="G6" s="248"/>
      <c r="H6" s="248"/>
      <c r="I6" s="248"/>
      <c r="J6" s="248"/>
      <c r="K6" s="248"/>
      <c r="L6" s="248"/>
      <c r="M6" s="248"/>
      <c r="N6" s="248"/>
      <c r="O6" s="248"/>
      <c r="P6" s="248"/>
      <c r="Q6" s="248"/>
      <c r="R6" s="248"/>
    </row>
    <row r="7" spans="1:256" s="4" customFormat="1" ht="24.75" customHeight="1" x14ac:dyDescent="0.2">
      <c r="A7" s="3" t="s">
        <v>197</v>
      </c>
      <c r="B7" s="249" t="s">
        <v>520</v>
      </c>
      <c r="C7" s="249"/>
      <c r="D7" s="249"/>
      <c r="E7" s="249"/>
      <c r="F7" s="249"/>
      <c r="G7" s="249"/>
      <c r="H7" s="249"/>
      <c r="I7" s="249"/>
      <c r="J7" s="249"/>
      <c r="K7" s="249"/>
      <c r="L7" s="249"/>
      <c r="M7" s="249"/>
      <c r="N7" s="249"/>
      <c r="O7" s="249"/>
      <c r="P7" s="249"/>
      <c r="Q7" s="249"/>
      <c r="R7" s="249"/>
    </row>
    <row r="8" spans="1:256" s="1" customFormat="1" ht="13.5" customHeight="1" x14ac:dyDescent="0.2">
      <c r="A8" s="5" t="s">
        <v>195</v>
      </c>
      <c r="B8" s="249" t="s">
        <v>526</v>
      </c>
      <c r="C8" s="249"/>
      <c r="D8" s="249"/>
      <c r="E8" s="249"/>
      <c r="F8" s="249"/>
      <c r="G8" s="249"/>
      <c r="H8" s="249"/>
      <c r="I8" s="249"/>
      <c r="J8" s="249"/>
      <c r="K8" s="249"/>
      <c r="L8" s="249"/>
      <c r="M8" s="249"/>
      <c r="N8" s="249"/>
      <c r="O8" s="249"/>
      <c r="P8" s="249"/>
      <c r="Q8" s="249"/>
      <c r="R8" s="249"/>
      <c r="S8" s="5"/>
    </row>
    <row r="9" spans="1:256" s="1" customFormat="1" ht="13.5" customHeight="1" x14ac:dyDescent="0.2">
      <c r="A9" s="2" t="s">
        <v>194</v>
      </c>
      <c r="B9" s="248" t="s">
        <v>196</v>
      </c>
      <c r="C9" s="248"/>
      <c r="D9" s="248"/>
      <c r="E9" s="248"/>
      <c r="F9" s="248"/>
      <c r="G9" s="248"/>
      <c r="H9" s="248"/>
      <c r="I9" s="248"/>
      <c r="J9" s="248"/>
      <c r="K9" s="248"/>
      <c r="L9" s="248"/>
      <c r="M9" s="248"/>
      <c r="N9" s="248"/>
      <c r="O9" s="248"/>
      <c r="P9" s="248"/>
      <c r="Q9" s="248"/>
      <c r="R9" s="248"/>
    </row>
    <row r="10" spans="1:256" s="4" customFormat="1" ht="82.5" customHeight="1" x14ac:dyDescent="0.2">
      <c r="A10" s="250" t="s">
        <v>527</v>
      </c>
      <c r="B10" s="250"/>
      <c r="C10" s="250"/>
      <c r="D10" s="250"/>
      <c r="E10" s="250"/>
      <c r="F10" s="250"/>
      <c r="G10" s="250"/>
      <c r="H10" s="250"/>
      <c r="I10" s="250"/>
      <c r="J10" s="250"/>
      <c r="K10" s="250"/>
      <c r="L10" s="250"/>
      <c r="M10" s="250"/>
      <c r="N10" s="250"/>
      <c r="O10" s="250"/>
      <c r="P10" s="250"/>
      <c r="Q10" s="250"/>
      <c r="R10" s="250"/>
    </row>
    <row r="11" spans="1:256" s="4" customFormat="1" ht="252" customHeight="1" x14ac:dyDescent="0.2">
      <c r="A11" s="250"/>
      <c r="B11" s="250"/>
      <c r="C11" s="250"/>
      <c r="D11" s="250"/>
      <c r="E11" s="250"/>
      <c r="F11" s="250"/>
      <c r="G11" s="250"/>
      <c r="H11" s="250"/>
      <c r="I11" s="250"/>
      <c r="J11" s="250"/>
      <c r="K11" s="250"/>
      <c r="L11" s="250"/>
      <c r="M11" s="250"/>
      <c r="N11" s="250"/>
      <c r="O11" s="250"/>
      <c r="P11" s="250"/>
      <c r="Q11" s="250"/>
      <c r="R11" s="250"/>
    </row>
    <row r="12" spans="1:256" s="1" customFormat="1" ht="12.95" customHeight="1" thickBot="1" x14ac:dyDescent="0.25">
      <c r="A12" s="251" t="s">
        <v>348</v>
      </c>
      <c r="B12" s="251"/>
      <c r="C12" s="251"/>
      <c r="D12" s="251"/>
      <c r="E12" s="251"/>
      <c r="F12" s="251"/>
      <c r="G12" s="251"/>
      <c r="H12" s="251"/>
      <c r="I12" s="251"/>
      <c r="J12" s="251"/>
      <c r="K12" s="251"/>
      <c r="L12" s="251"/>
      <c r="M12" s="251"/>
      <c r="N12" s="251"/>
      <c r="O12" s="251"/>
      <c r="P12" s="251"/>
      <c r="Q12" s="251"/>
      <c r="R12" s="251"/>
    </row>
    <row r="13" spans="1:256" s="4" customFormat="1" ht="38.25" customHeight="1" thickBot="1" x14ac:dyDescent="0.25">
      <c r="A13" s="112" t="s">
        <v>12</v>
      </c>
      <c r="B13" s="113" t="s">
        <v>23</v>
      </c>
      <c r="C13" s="114" t="s">
        <v>349</v>
      </c>
      <c r="D13" s="282" t="s">
        <v>350</v>
      </c>
      <c r="E13" s="282"/>
      <c r="F13" s="116" t="s">
        <v>19</v>
      </c>
      <c r="G13" s="114" t="s">
        <v>18</v>
      </c>
      <c r="H13" s="114" t="s">
        <v>351</v>
      </c>
      <c r="I13" s="114" t="s">
        <v>352</v>
      </c>
      <c r="J13" s="114" t="s">
        <v>353</v>
      </c>
      <c r="K13" s="114" t="s">
        <v>354</v>
      </c>
      <c r="L13" s="114" t="s">
        <v>355</v>
      </c>
      <c r="M13" s="176" t="s">
        <v>356</v>
      </c>
      <c r="N13" s="192" t="s">
        <v>5</v>
      </c>
      <c r="O13" s="115" t="s">
        <v>13</v>
      </c>
      <c r="P13" s="117" t="s">
        <v>3</v>
      </c>
      <c r="Q13" s="176" t="s">
        <v>357</v>
      </c>
      <c r="R13" s="118" t="s">
        <v>358</v>
      </c>
      <c r="S13" s="6"/>
    </row>
    <row r="14" spans="1:256" s="13" customFormat="1" x14ac:dyDescent="0.25">
      <c r="A14" s="119">
        <v>1</v>
      </c>
      <c r="B14" s="120" t="s">
        <v>359</v>
      </c>
      <c r="C14" s="219" t="s">
        <v>360</v>
      </c>
      <c r="D14" s="220" t="s">
        <v>361</v>
      </c>
      <c r="E14" s="220"/>
      <c r="F14" s="205">
        <v>577</v>
      </c>
      <c r="G14" s="205">
        <v>285</v>
      </c>
      <c r="H14" s="121">
        <v>1430</v>
      </c>
      <c r="I14" s="120" t="s">
        <v>362</v>
      </c>
      <c r="J14" s="122" t="s">
        <v>363</v>
      </c>
      <c r="K14" s="123" t="s">
        <v>364</v>
      </c>
      <c r="L14" s="123">
        <v>12</v>
      </c>
      <c r="M14" s="122">
        <v>60</v>
      </c>
      <c r="N14" s="193" t="s">
        <v>365</v>
      </c>
      <c r="O14" s="124">
        <v>70000</v>
      </c>
      <c r="P14" s="124">
        <f>O14*0.1</f>
        <v>7000</v>
      </c>
      <c r="Q14" s="125">
        <v>44277</v>
      </c>
      <c r="R14" s="126">
        <v>0.4375</v>
      </c>
    </row>
    <row r="15" spans="1:256" s="13" customFormat="1" x14ac:dyDescent="0.25">
      <c r="A15" s="206">
        <v>2</v>
      </c>
      <c r="B15" s="195">
        <v>43010100660</v>
      </c>
      <c r="C15" s="218" t="s">
        <v>360</v>
      </c>
      <c r="D15" s="284" t="s">
        <v>368</v>
      </c>
      <c r="E15" s="284"/>
      <c r="F15" s="194">
        <v>577</v>
      </c>
      <c r="G15" s="194">
        <v>13</v>
      </c>
      <c r="H15" s="196">
        <v>856</v>
      </c>
      <c r="I15" s="202" t="s">
        <v>369</v>
      </c>
      <c r="J15" s="197" t="s">
        <v>370</v>
      </c>
      <c r="K15" s="198" t="s">
        <v>364</v>
      </c>
      <c r="L15" s="198">
        <v>5</v>
      </c>
      <c r="M15" s="197">
        <v>83</v>
      </c>
      <c r="N15" s="203" t="s">
        <v>366</v>
      </c>
      <c r="O15" s="200">
        <v>100000</v>
      </c>
      <c r="P15" s="200">
        <f t="shared" ref="P15:P36" si="0">O15*0.1</f>
        <v>10000</v>
      </c>
      <c r="Q15" s="201">
        <v>44277</v>
      </c>
      <c r="R15" s="207">
        <v>0.44444444444444442</v>
      </c>
    </row>
    <row r="16" spans="1:256" s="191" customFormat="1" ht="12.75" x14ac:dyDescent="0.2">
      <c r="A16" s="208">
        <v>3</v>
      </c>
      <c r="B16" s="194">
        <v>43010100077</v>
      </c>
      <c r="C16" s="204" t="s">
        <v>542</v>
      </c>
      <c r="D16" s="283" t="s">
        <v>541</v>
      </c>
      <c r="E16" s="283"/>
      <c r="F16" s="194">
        <v>88</v>
      </c>
      <c r="G16" s="194">
        <v>68</v>
      </c>
      <c r="H16" s="210">
        <v>353</v>
      </c>
      <c r="I16" s="194" t="s">
        <v>543</v>
      </c>
      <c r="J16" s="211" t="s">
        <v>329</v>
      </c>
      <c r="K16" s="194">
        <v>5</v>
      </c>
      <c r="L16" s="194">
        <v>33</v>
      </c>
      <c r="M16" s="210">
        <v>28</v>
      </c>
      <c r="N16" s="199" t="s">
        <v>365</v>
      </c>
      <c r="O16" s="209">
        <v>110000</v>
      </c>
      <c r="P16" s="200">
        <f t="shared" si="0"/>
        <v>11000</v>
      </c>
      <c r="Q16" s="201">
        <v>44277</v>
      </c>
      <c r="R16" s="87">
        <v>0.4513888888888889</v>
      </c>
    </row>
    <row r="17" spans="1:18" s="191" customFormat="1" ht="12.75" x14ac:dyDescent="0.2">
      <c r="A17" s="208">
        <v>4</v>
      </c>
      <c r="B17" s="194">
        <v>43010100078</v>
      </c>
      <c r="C17" s="204" t="s">
        <v>542</v>
      </c>
      <c r="D17" s="283" t="s">
        <v>541</v>
      </c>
      <c r="E17" s="283"/>
      <c r="F17" s="194">
        <v>88</v>
      </c>
      <c r="G17" s="194">
        <v>68</v>
      </c>
      <c r="H17" s="210">
        <v>353</v>
      </c>
      <c r="I17" s="194" t="s">
        <v>543</v>
      </c>
      <c r="J17" s="211" t="s">
        <v>329</v>
      </c>
      <c r="K17" s="194">
        <v>5</v>
      </c>
      <c r="L17" s="194">
        <v>34</v>
      </c>
      <c r="M17" s="210">
        <v>19</v>
      </c>
      <c r="N17" s="199" t="s">
        <v>365</v>
      </c>
      <c r="O17" s="209">
        <v>80000</v>
      </c>
      <c r="P17" s="200">
        <f t="shared" si="0"/>
        <v>8000</v>
      </c>
      <c r="Q17" s="201">
        <v>44277</v>
      </c>
      <c r="R17" s="207">
        <v>0.45833333333333298</v>
      </c>
    </row>
    <row r="18" spans="1:18" s="191" customFormat="1" ht="12.75" x14ac:dyDescent="0.2">
      <c r="A18" s="206">
        <v>5</v>
      </c>
      <c r="B18" s="194">
        <v>43010100079</v>
      </c>
      <c r="C18" s="204" t="s">
        <v>542</v>
      </c>
      <c r="D18" s="283" t="s">
        <v>541</v>
      </c>
      <c r="E18" s="283"/>
      <c r="F18" s="194">
        <v>88</v>
      </c>
      <c r="G18" s="194">
        <v>68</v>
      </c>
      <c r="H18" s="210">
        <v>353</v>
      </c>
      <c r="I18" s="194" t="s">
        <v>543</v>
      </c>
      <c r="J18" s="211" t="s">
        <v>329</v>
      </c>
      <c r="K18" s="194">
        <v>5</v>
      </c>
      <c r="L18" s="194">
        <v>35</v>
      </c>
      <c r="M18" s="210">
        <v>32</v>
      </c>
      <c r="N18" s="199" t="s">
        <v>365</v>
      </c>
      <c r="O18" s="209">
        <v>110000</v>
      </c>
      <c r="P18" s="200">
        <f t="shared" si="0"/>
        <v>11000</v>
      </c>
      <c r="Q18" s="201">
        <v>44277</v>
      </c>
      <c r="R18" s="87">
        <v>0.46527777777777801</v>
      </c>
    </row>
    <row r="19" spans="1:18" s="191" customFormat="1" ht="12.75" x14ac:dyDescent="0.2">
      <c r="A19" s="208">
        <v>6</v>
      </c>
      <c r="B19" s="194">
        <v>43010100080</v>
      </c>
      <c r="C19" s="204" t="s">
        <v>542</v>
      </c>
      <c r="D19" s="283" t="s">
        <v>541</v>
      </c>
      <c r="E19" s="283"/>
      <c r="F19" s="194">
        <v>88</v>
      </c>
      <c r="G19" s="194">
        <v>68</v>
      </c>
      <c r="H19" s="210">
        <v>353</v>
      </c>
      <c r="I19" s="194" t="s">
        <v>543</v>
      </c>
      <c r="J19" s="211" t="s">
        <v>329</v>
      </c>
      <c r="K19" s="194">
        <v>5</v>
      </c>
      <c r="L19" s="194">
        <v>36</v>
      </c>
      <c r="M19" s="210">
        <v>32</v>
      </c>
      <c r="N19" s="199" t="s">
        <v>365</v>
      </c>
      <c r="O19" s="209">
        <v>110000</v>
      </c>
      <c r="P19" s="200">
        <f t="shared" si="0"/>
        <v>11000</v>
      </c>
      <c r="Q19" s="201">
        <v>44277</v>
      </c>
      <c r="R19" s="207">
        <v>0.47222222222222199</v>
      </c>
    </row>
    <row r="20" spans="1:18" s="191" customFormat="1" ht="12.75" x14ac:dyDescent="0.2">
      <c r="A20" s="208">
        <v>7</v>
      </c>
      <c r="B20" s="194">
        <v>43010100081</v>
      </c>
      <c r="C20" s="204" t="s">
        <v>542</v>
      </c>
      <c r="D20" s="283" t="s">
        <v>541</v>
      </c>
      <c r="E20" s="283"/>
      <c r="F20" s="194">
        <v>88</v>
      </c>
      <c r="G20" s="194">
        <v>68</v>
      </c>
      <c r="H20" s="210">
        <v>353</v>
      </c>
      <c r="I20" s="194" t="s">
        <v>543</v>
      </c>
      <c r="J20" s="211" t="s">
        <v>329</v>
      </c>
      <c r="K20" s="194">
        <v>5</v>
      </c>
      <c r="L20" s="194">
        <v>37</v>
      </c>
      <c r="M20" s="210">
        <v>27</v>
      </c>
      <c r="N20" s="199" t="s">
        <v>365</v>
      </c>
      <c r="O20" s="209">
        <v>100000</v>
      </c>
      <c r="P20" s="200">
        <f t="shared" si="0"/>
        <v>10000</v>
      </c>
      <c r="Q20" s="201">
        <v>44277</v>
      </c>
      <c r="R20" s="87">
        <v>0.47916666666666702</v>
      </c>
    </row>
    <row r="21" spans="1:18" s="191" customFormat="1" ht="12.75" x14ac:dyDescent="0.2">
      <c r="A21" s="206">
        <v>8</v>
      </c>
      <c r="B21" s="194">
        <v>43010100082</v>
      </c>
      <c r="C21" s="204" t="s">
        <v>542</v>
      </c>
      <c r="D21" s="283" t="s">
        <v>541</v>
      </c>
      <c r="E21" s="283"/>
      <c r="F21" s="194">
        <v>88</v>
      </c>
      <c r="G21" s="194">
        <v>68</v>
      </c>
      <c r="H21" s="210">
        <v>353</v>
      </c>
      <c r="I21" s="194" t="s">
        <v>543</v>
      </c>
      <c r="J21" s="211" t="s">
        <v>329</v>
      </c>
      <c r="K21" s="194">
        <v>5</v>
      </c>
      <c r="L21" s="194">
        <v>38</v>
      </c>
      <c r="M21" s="210">
        <v>31</v>
      </c>
      <c r="N21" s="199" t="s">
        <v>365</v>
      </c>
      <c r="O21" s="209">
        <v>110000</v>
      </c>
      <c r="P21" s="200">
        <f t="shared" si="0"/>
        <v>11000</v>
      </c>
      <c r="Q21" s="201">
        <v>44277</v>
      </c>
      <c r="R21" s="207">
        <v>0.48611111111111099</v>
      </c>
    </row>
    <row r="22" spans="1:18" s="191" customFormat="1" ht="12.75" x14ac:dyDescent="0.2">
      <c r="A22" s="208">
        <v>9</v>
      </c>
      <c r="B22" s="194">
        <v>43010100083</v>
      </c>
      <c r="C22" s="204" t="s">
        <v>542</v>
      </c>
      <c r="D22" s="283" t="s">
        <v>541</v>
      </c>
      <c r="E22" s="283"/>
      <c r="F22" s="194">
        <v>88</v>
      </c>
      <c r="G22" s="194">
        <v>68</v>
      </c>
      <c r="H22" s="210">
        <v>353</v>
      </c>
      <c r="I22" s="194" t="s">
        <v>543</v>
      </c>
      <c r="J22" s="211" t="s">
        <v>329</v>
      </c>
      <c r="K22" s="194">
        <v>5</v>
      </c>
      <c r="L22" s="194">
        <v>39</v>
      </c>
      <c r="M22" s="210">
        <v>18</v>
      </c>
      <c r="N22" s="199" t="s">
        <v>365</v>
      </c>
      <c r="O22" s="209">
        <v>60000</v>
      </c>
      <c r="P22" s="200">
        <f t="shared" si="0"/>
        <v>6000</v>
      </c>
      <c r="Q22" s="201">
        <v>44277</v>
      </c>
      <c r="R22" s="87">
        <v>0.49305555555555602</v>
      </c>
    </row>
    <row r="23" spans="1:18" s="191" customFormat="1" ht="12.75" x14ac:dyDescent="0.2">
      <c r="A23" s="208">
        <v>10</v>
      </c>
      <c r="B23" s="194">
        <v>43010100084</v>
      </c>
      <c r="C23" s="204" t="s">
        <v>542</v>
      </c>
      <c r="D23" s="283" t="s">
        <v>541</v>
      </c>
      <c r="E23" s="283"/>
      <c r="F23" s="194">
        <v>88</v>
      </c>
      <c r="G23" s="194">
        <v>68</v>
      </c>
      <c r="H23" s="210">
        <v>353</v>
      </c>
      <c r="I23" s="194" t="s">
        <v>543</v>
      </c>
      <c r="J23" s="211" t="s">
        <v>329</v>
      </c>
      <c r="K23" s="194">
        <v>5</v>
      </c>
      <c r="L23" s="194">
        <v>40</v>
      </c>
      <c r="M23" s="210">
        <v>23</v>
      </c>
      <c r="N23" s="199" t="s">
        <v>365</v>
      </c>
      <c r="O23" s="209">
        <v>90000</v>
      </c>
      <c r="P23" s="200">
        <f t="shared" si="0"/>
        <v>9000</v>
      </c>
      <c r="Q23" s="201">
        <v>44277</v>
      </c>
      <c r="R23" s="207">
        <v>0.5</v>
      </c>
    </row>
    <row r="24" spans="1:18" s="191" customFormat="1" ht="12.75" x14ac:dyDescent="0.2">
      <c r="A24" s="206">
        <v>11</v>
      </c>
      <c r="B24" s="194">
        <v>43010100085</v>
      </c>
      <c r="C24" s="204" t="s">
        <v>542</v>
      </c>
      <c r="D24" s="283" t="s">
        <v>541</v>
      </c>
      <c r="E24" s="283"/>
      <c r="F24" s="194">
        <v>88</v>
      </c>
      <c r="G24" s="194">
        <v>68</v>
      </c>
      <c r="H24" s="210">
        <v>353</v>
      </c>
      <c r="I24" s="194" t="s">
        <v>543</v>
      </c>
      <c r="J24" s="211" t="s">
        <v>329</v>
      </c>
      <c r="K24" s="194">
        <v>5</v>
      </c>
      <c r="L24" s="194">
        <v>41</v>
      </c>
      <c r="M24" s="210">
        <v>19</v>
      </c>
      <c r="N24" s="199" t="s">
        <v>365</v>
      </c>
      <c r="O24" s="209">
        <v>80000</v>
      </c>
      <c r="P24" s="200">
        <f t="shared" si="0"/>
        <v>8000</v>
      </c>
      <c r="Q24" s="201">
        <v>44277</v>
      </c>
      <c r="R24" s="87">
        <v>0.50694444444444497</v>
      </c>
    </row>
    <row r="25" spans="1:18" s="191" customFormat="1" ht="12.75" x14ac:dyDescent="0.2">
      <c r="A25" s="208">
        <v>12</v>
      </c>
      <c r="B25" s="194">
        <v>43010100086</v>
      </c>
      <c r="C25" s="204" t="s">
        <v>542</v>
      </c>
      <c r="D25" s="283" t="s">
        <v>541</v>
      </c>
      <c r="E25" s="283"/>
      <c r="F25" s="194">
        <v>88</v>
      </c>
      <c r="G25" s="194">
        <v>68</v>
      </c>
      <c r="H25" s="210">
        <v>353</v>
      </c>
      <c r="I25" s="194" t="s">
        <v>543</v>
      </c>
      <c r="J25" s="211" t="s">
        <v>329</v>
      </c>
      <c r="K25" s="194">
        <v>5</v>
      </c>
      <c r="L25" s="194">
        <v>42</v>
      </c>
      <c r="M25" s="210">
        <v>27</v>
      </c>
      <c r="N25" s="199" t="s">
        <v>365</v>
      </c>
      <c r="O25" s="209">
        <v>110000</v>
      </c>
      <c r="P25" s="200">
        <f t="shared" si="0"/>
        <v>11000</v>
      </c>
      <c r="Q25" s="201">
        <v>44277</v>
      </c>
      <c r="R25" s="207">
        <v>0.51388888888888895</v>
      </c>
    </row>
    <row r="26" spans="1:18" s="191" customFormat="1" ht="12.75" x14ac:dyDescent="0.2">
      <c r="A26" s="208">
        <v>13</v>
      </c>
      <c r="B26" s="194">
        <v>43010100087</v>
      </c>
      <c r="C26" s="204" t="s">
        <v>542</v>
      </c>
      <c r="D26" s="283" t="s">
        <v>541</v>
      </c>
      <c r="E26" s="283"/>
      <c r="F26" s="194">
        <v>88</v>
      </c>
      <c r="G26" s="194">
        <v>68</v>
      </c>
      <c r="H26" s="210">
        <v>353</v>
      </c>
      <c r="I26" s="194" t="s">
        <v>543</v>
      </c>
      <c r="J26" s="211" t="s">
        <v>329</v>
      </c>
      <c r="K26" s="194">
        <v>6</v>
      </c>
      <c r="L26" s="194">
        <v>43</v>
      </c>
      <c r="M26" s="210">
        <v>28</v>
      </c>
      <c r="N26" s="199" t="s">
        <v>365</v>
      </c>
      <c r="O26" s="209">
        <v>110000</v>
      </c>
      <c r="P26" s="200">
        <f t="shared" si="0"/>
        <v>11000</v>
      </c>
      <c r="Q26" s="201">
        <v>44277</v>
      </c>
      <c r="R26" s="87">
        <v>0.5625</v>
      </c>
    </row>
    <row r="27" spans="1:18" s="191" customFormat="1" ht="12.75" x14ac:dyDescent="0.2">
      <c r="A27" s="206">
        <v>14</v>
      </c>
      <c r="B27" s="194">
        <v>43010100088</v>
      </c>
      <c r="C27" s="204" t="s">
        <v>542</v>
      </c>
      <c r="D27" s="283" t="s">
        <v>541</v>
      </c>
      <c r="E27" s="283"/>
      <c r="F27" s="194">
        <v>88</v>
      </c>
      <c r="G27" s="194">
        <v>68</v>
      </c>
      <c r="H27" s="210">
        <v>353</v>
      </c>
      <c r="I27" s="194" t="s">
        <v>543</v>
      </c>
      <c r="J27" s="211" t="s">
        <v>329</v>
      </c>
      <c r="K27" s="194">
        <v>6</v>
      </c>
      <c r="L27" s="194">
        <v>44</v>
      </c>
      <c r="M27" s="210">
        <v>19</v>
      </c>
      <c r="N27" s="199" t="s">
        <v>365</v>
      </c>
      <c r="O27" s="209">
        <v>80000</v>
      </c>
      <c r="P27" s="200">
        <f t="shared" si="0"/>
        <v>8000</v>
      </c>
      <c r="Q27" s="201">
        <v>44277</v>
      </c>
      <c r="R27" s="87">
        <v>0.56944444444444442</v>
      </c>
    </row>
    <row r="28" spans="1:18" s="191" customFormat="1" ht="12.75" x14ac:dyDescent="0.2">
      <c r="A28" s="208">
        <v>15</v>
      </c>
      <c r="B28" s="194">
        <v>43010100089</v>
      </c>
      <c r="C28" s="204" t="s">
        <v>542</v>
      </c>
      <c r="D28" s="283" t="s">
        <v>541</v>
      </c>
      <c r="E28" s="283"/>
      <c r="F28" s="194">
        <v>88</v>
      </c>
      <c r="G28" s="194">
        <v>68</v>
      </c>
      <c r="H28" s="210">
        <v>353</v>
      </c>
      <c r="I28" s="194" t="s">
        <v>543</v>
      </c>
      <c r="J28" s="211" t="s">
        <v>329</v>
      </c>
      <c r="K28" s="194">
        <v>6</v>
      </c>
      <c r="L28" s="194">
        <v>45</v>
      </c>
      <c r="M28" s="210">
        <v>32</v>
      </c>
      <c r="N28" s="199" t="s">
        <v>365</v>
      </c>
      <c r="O28" s="209">
        <v>110000</v>
      </c>
      <c r="P28" s="200">
        <f t="shared" si="0"/>
        <v>11000</v>
      </c>
      <c r="Q28" s="201">
        <v>44277</v>
      </c>
      <c r="R28" s="87">
        <v>0.57638888888888895</v>
      </c>
    </row>
    <row r="29" spans="1:18" s="191" customFormat="1" ht="12.75" x14ac:dyDescent="0.2">
      <c r="A29" s="208">
        <v>16</v>
      </c>
      <c r="B29" s="194">
        <v>43010100090</v>
      </c>
      <c r="C29" s="204" t="s">
        <v>542</v>
      </c>
      <c r="D29" s="283" t="s">
        <v>541</v>
      </c>
      <c r="E29" s="283"/>
      <c r="F29" s="194">
        <v>88</v>
      </c>
      <c r="G29" s="194">
        <v>68</v>
      </c>
      <c r="H29" s="210">
        <v>353</v>
      </c>
      <c r="I29" s="194" t="s">
        <v>543</v>
      </c>
      <c r="J29" s="211" t="s">
        <v>329</v>
      </c>
      <c r="K29" s="194">
        <v>6</v>
      </c>
      <c r="L29" s="194">
        <v>46</v>
      </c>
      <c r="M29" s="210">
        <v>32</v>
      </c>
      <c r="N29" s="199" t="s">
        <v>365</v>
      </c>
      <c r="O29" s="209">
        <v>110000</v>
      </c>
      <c r="P29" s="200">
        <f t="shared" si="0"/>
        <v>11000</v>
      </c>
      <c r="Q29" s="201">
        <v>44277</v>
      </c>
      <c r="R29" s="87">
        <v>0.58333333333333304</v>
      </c>
    </row>
    <row r="30" spans="1:18" s="191" customFormat="1" ht="12.75" x14ac:dyDescent="0.2">
      <c r="A30" s="206">
        <v>17</v>
      </c>
      <c r="B30" s="194">
        <v>43010100091</v>
      </c>
      <c r="C30" s="204" t="s">
        <v>542</v>
      </c>
      <c r="D30" s="283" t="s">
        <v>541</v>
      </c>
      <c r="E30" s="283"/>
      <c r="F30" s="194">
        <v>88</v>
      </c>
      <c r="G30" s="194">
        <v>68</v>
      </c>
      <c r="H30" s="210">
        <v>353</v>
      </c>
      <c r="I30" s="194" t="s">
        <v>543</v>
      </c>
      <c r="J30" s="211" t="s">
        <v>329</v>
      </c>
      <c r="K30" s="194">
        <v>6</v>
      </c>
      <c r="L30" s="194">
        <v>47</v>
      </c>
      <c r="M30" s="210">
        <v>27</v>
      </c>
      <c r="N30" s="199" t="s">
        <v>365</v>
      </c>
      <c r="O30" s="209">
        <v>100000</v>
      </c>
      <c r="P30" s="200">
        <f t="shared" si="0"/>
        <v>10000</v>
      </c>
      <c r="Q30" s="201">
        <v>44277</v>
      </c>
      <c r="R30" s="87">
        <v>0.59027777777777801</v>
      </c>
    </row>
    <row r="31" spans="1:18" s="191" customFormat="1" ht="12.75" x14ac:dyDescent="0.2">
      <c r="A31" s="208">
        <v>18</v>
      </c>
      <c r="B31" s="194">
        <v>43010100092</v>
      </c>
      <c r="C31" s="204" t="s">
        <v>542</v>
      </c>
      <c r="D31" s="283" t="s">
        <v>541</v>
      </c>
      <c r="E31" s="283"/>
      <c r="F31" s="194">
        <v>88</v>
      </c>
      <c r="G31" s="194">
        <v>68</v>
      </c>
      <c r="H31" s="210">
        <v>353</v>
      </c>
      <c r="I31" s="194" t="s">
        <v>543</v>
      </c>
      <c r="J31" s="211" t="s">
        <v>329</v>
      </c>
      <c r="K31" s="194">
        <v>6</v>
      </c>
      <c r="L31" s="194">
        <v>48</v>
      </c>
      <c r="M31" s="210">
        <v>31</v>
      </c>
      <c r="N31" s="199" t="s">
        <v>365</v>
      </c>
      <c r="O31" s="209">
        <v>110000</v>
      </c>
      <c r="P31" s="200">
        <f t="shared" si="0"/>
        <v>11000</v>
      </c>
      <c r="Q31" s="201">
        <v>44277</v>
      </c>
      <c r="R31" s="87">
        <v>0.59722222222222199</v>
      </c>
    </row>
    <row r="32" spans="1:18" s="191" customFormat="1" ht="12.75" x14ac:dyDescent="0.2">
      <c r="A32" s="208">
        <v>19</v>
      </c>
      <c r="B32" s="194">
        <v>43010100093</v>
      </c>
      <c r="C32" s="204" t="s">
        <v>542</v>
      </c>
      <c r="D32" s="283" t="s">
        <v>541</v>
      </c>
      <c r="E32" s="283"/>
      <c r="F32" s="194">
        <v>88</v>
      </c>
      <c r="G32" s="194">
        <v>68</v>
      </c>
      <c r="H32" s="210">
        <v>353</v>
      </c>
      <c r="I32" s="194" t="s">
        <v>543</v>
      </c>
      <c r="J32" s="211" t="s">
        <v>329</v>
      </c>
      <c r="K32" s="194">
        <v>6</v>
      </c>
      <c r="L32" s="194">
        <v>49</v>
      </c>
      <c r="M32" s="210">
        <v>18</v>
      </c>
      <c r="N32" s="199" t="s">
        <v>365</v>
      </c>
      <c r="O32" s="209">
        <v>60000</v>
      </c>
      <c r="P32" s="200">
        <f t="shared" si="0"/>
        <v>6000</v>
      </c>
      <c r="Q32" s="201">
        <v>44277</v>
      </c>
      <c r="R32" s="87">
        <v>0.60416666666666696</v>
      </c>
    </row>
    <row r="33" spans="1:256" s="191" customFormat="1" ht="12.75" x14ac:dyDescent="0.2">
      <c r="A33" s="206">
        <v>20</v>
      </c>
      <c r="B33" s="194">
        <v>43010100094</v>
      </c>
      <c r="C33" s="204" t="s">
        <v>542</v>
      </c>
      <c r="D33" s="283" t="s">
        <v>541</v>
      </c>
      <c r="E33" s="283"/>
      <c r="F33" s="194">
        <v>88</v>
      </c>
      <c r="G33" s="194">
        <v>68</v>
      </c>
      <c r="H33" s="210">
        <v>353</v>
      </c>
      <c r="I33" s="194" t="s">
        <v>543</v>
      </c>
      <c r="J33" s="211" t="s">
        <v>329</v>
      </c>
      <c r="K33" s="194">
        <v>6</v>
      </c>
      <c r="L33" s="194">
        <v>50</v>
      </c>
      <c r="M33" s="210">
        <v>23</v>
      </c>
      <c r="N33" s="199" t="s">
        <v>365</v>
      </c>
      <c r="O33" s="209">
        <v>110000</v>
      </c>
      <c r="P33" s="200">
        <f t="shared" si="0"/>
        <v>11000</v>
      </c>
      <c r="Q33" s="201">
        <v>44277</v>
      </c>
      <c r="R33" s="87">
        <v>0.61111111111111105</v>
      </c>
    </row>
    <row r="34" spans="1:256" s="191" customFormat="1" ht="12.75" x14ac:dyDescent="0.2">
      <c r="A34" s="208">
        <v>21</v>
      </c>
      <c r="B34" s="194">
        <v>43010100095</v>
      </c>
      <c r="C34" s="204" t="s">
        <v>542</v>
      </c>
      <c r="D34" s="283" t="s">
        <v>541</v>
      </c>
      <c r="E34" s="283"/>
      <c r="F34" s="194">
        <v>88</v>
      </c>
      <c r="G34" s="194">
        <v>68</v>
      </c>
      <c r="H34" s="210">
        <v>353</v>
      </c>
      <c r="I34" s="194" t="s">
        <v>543</v>
      </c>
      <c r="J34" s="211" t="s">
        <v>329</v>
      </c>
      <c r="K34" s="194">
        <v>6</v>
      </c>
      <c r="L34" s="194">
        <v>51</v>
      </c>
      <c r="M34" s="210">
        <v>19</v>
      </c>
      <c r="N34" s="199" t="s">
        <v>365</v>
      </c>
      <c r="O34" s="209">
        <v>80000</v>
      </c>
      <c r="P34" s="200">
        <f t="shared" si="0"/>
        <v>8000</v>
      </c>
      <c r="Q34" s="201">
        <v>44277</v>
      </c>
      <c r="R34" s="87">
        <v>0.61805555555555503</v>
      </c>
    </row>
    <row r="35" spans="1:256" s="191" customFormat="1" ht="12.75" x14ac:dyDescent="0.2">
      <c r="A35" s="208">
        <v>22</v>
      </c>
      <c r="B35" s="194">
        <v>43010100096</v>
      </c>
      <c r="C35" s="204" t="s">
        <v>542</v>
      </c>
      <c r="D35" s="283" t="s">
        <v>541</v>
      </c>
      <c r="E35" s="283"/>
      <c r="F35" s="194">
        <v>88</v>
      </c>
      <c r="G35" s="194">
        <v>68</v>
      </c>
      <c r="H35" s="210">
        <v>353</v>
      </c>
      <c r="I35" s="194" t="s">
        <v>543</v>
      </c>
      <c r="J35" s="211" t="s">
        <v>329</v>
      </c>
      <c r="K35" s="194">
        <v>6</v>
      </c>
      <c r="L35" s="194">
        <v>52</v>
      </c>
      <c r="M35" s="210">
        <v>23</v>
      </c>
      <c r="N35" s="199" t="s">
        <v>365</v>
      </c>
      <c r="O35" s="209">
        <v>90000</v>
      </c>
      <c r="P35" s="200">
        <f t="shared" si="0"/>
        <v>9000</v>
      </c>
      <c r="Q35" s="201">
        <v>44277</v>
      </c>
      <c r="R35" s="87">
        <v>0.625</v>
      </c>
    </row>
    <row r="36" spans="1:256" s="191" customFormat="1" ht="13.5" thickBot="1" x14ac:dyDescent="0.25">
      <c r="A36" s="212">
        <v>23</v>
      </c>
      <c r="B36" s="213">
        <v>43010100097</v>
      </c>
      <c r="C36" s="127" t="s">
        <v>542</v>
      </c>
      <c r="D36" s="285" t="s">
        <v>541</v>
      </c>
      <c r="E36" s="285"/>
      <c r="F36" s="213">
        <v>88</v>
      </c>
      <c r="G36" s="213">
        <v>68</v>
      </c>
      <c r="H36" s="214">
        <v>353</v>
      </c>
      <c r="I36" s="213" t="s">
        <v>540</v>
      </c>
      <c r="J36" s="215" t="s">
        <v>329</v>
      </c>
      <c r="K36" s="213" t="s">
        <v>539</v>
      </c>
      <c r="L36" s="213">
        <v>53</v>
      </c>
      <c r="M36" s="214">
        <v>233</v>
      </c>
      <c r="N36" s="216" t="s">
        <v>365</v>
      </c>
      <c r="O36" s="217">
        <v>580000</v>
      </c>
      <c r="P36" s="128">
        <f t="shared" si="0"/>
        <v>58000</v>
      </c>
      <c r="Q36" s="129">
        <v>44277</v>
      </c>
      <c r="R36" s="110">
        <v>0.63194444444444398</v>
      </c>
    </row>
    <row r="37" spans="1:256" s="4" customFormat="1" ht="10.5" customHeight="1" x14ac:dyDescent="0.2">
      <c r="A37" s="7"/>
      <c r="B37" s="8"/>
      <c r="C37" s="8"/>
      <c r="D37" s="9"/>
      <c r="E37" s="8"/>
      <c r="F37" s="8"/>
      <c r="G37" s="8"/>
      <c r="H37" s="10"/>
      <c r="I37" s="8"/>
      <c r="J37" s="8"/>
      <c r="K37" s="8"/>
      <c r="L37" s="8"/>
      <c r="M37" s="8"/>
      <c r="N37" s="11"/>
      <c r="O37" s="92"/>
      <c r="P37" s="93"/>
      <c r="Q37" s="12"/>
      <c r="R37" s="97"/>
    </row>
    <row r="38" spans="1:256" s="1" customFormat="1" ht="12.95" customHeight="1" thickBot="1" x14ac:dyDescent="0.25">
      <c r="A38" s="251" t="s">
        <v>371</v>
      </c>
      <c r="B38" s="251"/>
      <c r="C38" s="251"/>
      <c r="D38" s="251"/>
      <c r="E38" s="251"/>
      <c r="F38" s="251"/>
      <c r="G38" s="251"/>
      <c r="H38" s="251"/>
      <c r="I38" s="251"/>
      <c r="J38" s="251"/>
      <c r="K38" s="251"/>
      <c r="L38" s="251"/>
      <c r="M38" s="251"/>
      <c r="N38" s="251"/>
      <c r="O38" s="251"/>
      <c r="P38" s="251"/>
      <c r="Q38" s="251"/>
      <c r="R38" s="251"/>
    </row>
    <row r="39" spans="1:256" s="151" customFormat="1" ht="12.75" customHeight="1" x14ac:dyDescent="0.25">
      <c r="A39" s="231" t="s">
        <v>12</v>
      </c>
      <c r="B39" s="233" t="s">
        <v>23</v>
      </c>
      <c r="C39" s="233" t="s">
        <v>22</v>
      </c>
      <c r="D39" s="233"/>
      <c r="E39" s="233"/>
      <c r="F39" s="233" t="s">
        <v>21</v>
      </c>
      <c r="G39" s="233" t="s">
        <v>20</v>
      </c>
      <c r="H39" s="233" t="s">
        <v>19</v>
      </c>
      <c r="I39" s="233" t="s">
        <v>18</v>
      </c>
      <c r="J39" s="235" t="s">
        <v>521</v>
      </c>
      <c r="K39" s="237" t="s">
        <v>16</v>
      </c>
      <c r="L39" s="233" t="s">
        <v>8</v>
      </c>
      <c r="M39" s="233" t="s">
        <v>193</v>
      </c>
      <c r="N39" s="233"/>
      <c r="O39" s="235" t="s">
        <v>13</v>
      </c>
      <c r="P39" s="235" t="s">
        <v>3</v>
      </c>
      <c r="Q39" s="240" t="s">
        <v>2</v>
      </c>
      <c r="R39" s="241"/>
      <c r="S39" s="34"/>
      <c r="T39" s="34"/>
      <c r="U39" s="34"/>
      <c r="V39" s="152"/>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34"/>
      <c r="FX39" s="34"/>
      <c r="FY39" s="34"/>
      <c r="FZ39" s="34"/>
      <c r="GA39" s="34"/>
      <c r="GB39" s="34"/>
      <c r="GC39" s="34"/>
      <c r="GD39" s="34"/>
      <c r="GE39" s="34"/>
      <c r="GF39" s="34"/>
      <c r="GG39" s="34"/>
      <c r="GH39" s="34"/>
      <c r="GI39" s="34"/>
      <c r="GJ39" s="34"/>
      <c r="GK39" s="34"/>
      <c r="GL39" s="34"/>
      <c r="GM39" s="34"/>
      <c r="GN39" s="34"/>
      <c r="GO39" s="34"/>
      <c r="GP39" s="34"/>
      <c r="GQ39" s="34"/>
      <c r="GR39" s="34"/>
      <c r="GS39" s="34"/>
      <c r="GT39" s="34"/>
      <c r="GU39" s="34"/>
      <c r="GV39" s="34"/>
      <c r="GW39" s="34"/>
      <c r="GX39" s="34"/>
      <c r="GY39" s="34"/>
      <c r="GZ39" s="34"/>
      <c r="HA39" s="34"/>
      <c r="HB39" s="34"/>
      <c r="HC39" s="34"/>
      <c r="HD39" s="34"/>
      <c r="HE39" s="34"/>
      <c r="HF39" s="34"/>
      <c r="HG39" s="34"/>
      <c r="HH39" s="34"/>
      <c r="HI39" s="34"/>
      <c r="HJ39" s="34"/>
      <c r="HK39" s="34"/>
      <c r="HL39" s="34"/>
      <c r="HM39" s="34"/>
      <c r="HN39" s="34"/>
      <c r="HO39" s="34"/>
      <c r="HP39" s="34"/>
      <c r="HQ39" s="34"/>
      <c r="HR39" s="34"/>
      <c r="HS39" s="34"/>
      <c r="HT39" s="34"/>
      <c r="HU39" s="34"/>
      <c r="HV39" s="34"/>
      <c r="HW39" s="34"/>
      <c r="HX39" s="34"/>
      <c r="HY39" s="34"/>
      <c r="HZ39" s="34"/>
      <c r="IA39" s="34"/>
      <c r="IB39" s="34"/>
      <c r="IC39" s="34"/>
      <c r="ID39" s="34"/>
      <c r="IE39" s="34"/>
      <c r="IF39" s="34"/>
      <c r="IG39" s="34"/>
      <c r="IH39" s="34"/>
      <c r="II39" s="34"/>
      <c r="IJ39" s="34"/>
      <c r="IK39" s="34"/>
      <c r="IL39" s="34"/>
      <c r="IM39" s="34"/>
      <c r="IN39" s="34"/>
      <c r="IO39" s="34"/>
      <c r="IP39" s="34"/>
      <c r="IQ39" s="34"/>
      <c r="IR39" s="34"/>
      <c r="IS39" s="34"/>
      <c r="IT39" s="34"/>
      <c r="IU39" s="34"/>
      <c r="IV39" s="34"/>
    </row>
    <row r="40" spans="1:256" s="151" customFormat="1" ht="12.75" customHeight="1" thickBot="1" x14ac:dyDescent="0.3">
      <c r="A40" s="232"/>
      <c r="B40" s="234"/>
      <c r="C40" s="234"/>
      <c r="D40" s="234"/>
      <c r="E40" s="234"/>
      <c r="F40" s="234"/>
      <c r="G40" s="234"/>
      <c r="H40" s="234"/>
      <c r="I40" s="234"/>
      <c r="J40" s="236"/>
      <c r="K40" s="238"/>
      <c r="L40" s="234"/>
      <c r="M40" s="234"/>
      <c r="N40" s="234"/>
      <c r="O40" s="236"/>
      <c r="P40" s="236"/>
      <c r="Q40" s="153" t="s">
        <v>1</v>
      </c>
      <c r="R40" s="154" t="s">
        <v>0</v>
      </c>
      <c r="V40" s="155"/>
    </row>
    <row r="41" spans="1:256" s="151" customFormat="1" ht="12.75" customHeight="1" x14ac:dyDescent="0.25">
      <c r="A41" s="51">
        <v>1</v>
      </c>
      <c r="B41" s="181" t="s">
        <v>192</v>
      </c>
      <c r="C41" s="263" t="s">
        <v>185</v>
      </c>
      <c r="D41" s="263"/>
      <c r="E41" s="263"/>
      <c r="F41" s="184" t="s">
        <v>191</v>
      </c>
      <c r="G41" s="181" t="s">
        <v>190</v>
      </c>
      <c r="H41" s="181" t="s">
        <v>75</v>
      </c>
      <c r="I41" s="181" t="s">
        <v>189</v>
      </c>
      <c r="J41" s="52" t="s">
        <v>188</v>
      </c>
      <c r="K41" s="181" t="s">
        <v>29</v>
      </c>
      <c r="L41" s="181" t="s">
        <v>89</v>
      </c>
      <c r="M41" s="253" t="s">
        <v>71</v>
      </c>
      <c r="N41" s="253"/>
      <c r="O41" s="53" t="s">
        <v>187</v>
      </c>
      <c r="P41" s="52">
        <f>O41*0.2</f>
        <v>1000</v>
      </c>
      <c r="Q41" s="54">
        <v>44277</v>
      </c>
      <c r="R41" s="55">
        <v>0.63888888888888895</v>
      </c>
      <c r="S41" s="156"/>
      <c r="T41" s="156"/>
      <c r="U41" s="156"/>
      <c r="V41" s="157">
        <v>1</v>
      </c>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6"/>
      <c r="BF41" s="156"/>
      <c r="BG41" s="156"/>
      <c r="BH41" s="156"/>
      <c r="BI41" s="156"/>
      <c r="BJ41" s="156"/>
      <c r="BK41" s="156"/>
      <c r="BL41" s="156"/>
      <c r="BM41" s="156"/>
      <c r="BN41" s="156"/>
      <c r="BO41" s="156"/>
      <c r="BP41" s="156"/>
      <c r="BQ41" s="156"/>
      <c r="BR41" s="156"/>
      <c r="BS41" s="156"/>
      <c r="BT41" s="156"/>
      <c r="BU41" s="156"/>
      <c r="BV41" s="156"/>
      <c r="BW41" s="156"/>
      <c r="BX41" s="156"/>
      <c r="BY41" s="156"/>
      <c r="BZ41" s="156"/>
      <c r="CA41" s="156"/>
      <c r="CB41" s="156"/>
      <c r="CC41" s="156"/>
      <c r="CD41" s="156"/>
      <c r="CE41" s="156"/>
      <c r="CF41" s="156"/>
      <c r="CG41" s="156"/>
      <c r="CH41" s="156"/>
      <c r="CI41" s="156"/>
      <c r="CJ41" s="156"/>
      <c r="CK41" s="156"/>
      <c r="CL41" s="156"/>
      <c r="CM41" s="156"/>
      <c r="CN41" s="156"/>
      <c r="CO41" s="156"/>
      <c r="CP41" s="156"/>
      <c r="CQ41" s="156"/>
      <c r="CR41" s="156"/>
      <c r="CS41" s="156"/>
      <c r="CT41" s="156"/>
      <c r="CU41" s="156"/>
      <c r="CV41" s="156"/>
      <c r="CW41" s="156"/>
      <c r="CX41" s="156"/>
      <c r="CY41" s="156"/>
      <c r="CZ41" s="156"/>
      <c r="DA41" s="156"/>
      <c r="DB41" s="156"/>
      <c r="DC41" s="156"/>
      <c r="DD41" s="156"/>
      <c r="DE41" s="156"/>
      <c r="DF41" s="156"/>
      <c r="DG41" s="156"/>
      <c r="DH41" s="156"/>
      <c r="DI41" s="156"/>
      <c r="DJ41" s="156"/>
      <c r="DK41" s="156"/>
      <c r="DL41" s="156"/>
      <c r="DM41" s="156"/>
      <c r="DN41" s="156"/>
      <c r="DO41" s="156"/>
      <c r="DP41" s="156"/>
      <c r="DQ41" s="156"/>
      <c r="DR41" s="156"/>
      <c r="DS41" s="156"/>
      <c r="DT41" s="156"/>
      <c r="DU41" s="156"/>
      <c r="DV41" s="156"/>
      <c r="DW41" s="156"/>
      <c r="DX41" s="156"/>
      <c r="DY41" s="156"/>
      <c r="DZ41" s="156"/>
      <c r="EA41" s="156"/>
      <c r="EB41" s="156"/>
      <c r="EC41" s="156"/>
      <c r="ED41" s="156"/>
      <c r="EE41" s="156"/>
      <c r="EF41" s="156"/>
      <c r="EG41" s="156"/>
      <c r="EH41" s="156"/>
      <c r="EI41" s="156"/>
      <c r="EJ41" s="156"/>
      <c r="EK41" s="156"/>
      <c r="EL41" s="156"/>
      <c r="EM41" s="156"/>
      <c r="EN41" s="156"/>
      <c r="EO41" s="156"/>
      <c r="EP41" s="156"/>
      <c r="EQ41" s="156"/>
      <c r="ER41" s="156"/>
      <c r="ES41" s="156"/>
      <c r="ET41" s="156"/>
      <c r="EU41" s="156"/>
      <c r="EV41" s="156"/>
      <c r="EW41" s="156"/>
      <c r="EX41" s="156"/>
      <c r="EY41" s="156"/>
      <c r="EZ41" s="156"/>
      <c r="FA41" s="156"/>
      <c r="FB41" s="156"/>
      <c r="FC41" s="156"/>
      <c r="FD41" s="156"/>
      <c r="FE41" s="156"/>
      <c r="FF41" s="156"/>
      <c r="FG41" s="156"/>
      <c r="FH41" s="156"/>
      <c r="FI41" s="156"/>
      <c r="FJ41" s="156"/>
      <c r="FK41" s="156"/>
      <c r="FL41" s="156"/>
      <c r="FM41" s="156"/>
      <c r="FN41" s="156"/>
      <c r="FO41" s="156"/>
      <c r="FP41" s="156"/>
      <c r="FQ41" s="156"/>
      <c r="FR41" s="156"/>
      <c r="FS41" s="156"/>
      <c r="FT41" s="156"/>
      <c r="FU41" s="156"/>
      <c r="FV41" s="156"/>
      <c r="FW41" s="156"/>
      <c r="FX41" s="156"/>
      <c r="FY41" s="156"/>
      <c r="FZ41" s="156"/>
      <c r="GA41" s="156"/>
      <c r="GB41" s="156"/>
      <c r="GC41" s="156"/>
      <c r="GD41" s="156"/>
      <c r="GE41" s="156"/>
      <c r="GF41" s="156"/>
      <c r="GG41" s="156"/>
      <c r="GH41" s="156"/>
      <c r="GI41" s="156"/>
      <c r="GJ41" s="156"/>
      <c r="GK41" s="156"/>
      <c r="GL41" s="156"/>
      <c r="GM41" s="156"/>
      <c r="GN41" s="156"/>
      <c r="GO41" s="156"/>
      <c r="GP41" s="156"/>
      <c r="GQ41" s="156"/>
      <c r="GR41" s="156"/>
      <c r="GS41" s="156"/>
      <c r="GT41" s="156"/>
      <c r="GU41" s="156"/>
      <c r="GV41" s="156"/>
      <c r="GW41" s="156"/>
      <c r="GX41" s="156"/>
      <c r="GY41" s="156"/>
      <c r="GZ41" s="156"/>
      <c r="HA41" s="156"/>
      <c r="HB41" s="156"/>
      <c r="HC41" s="156"/>
      <c r="HD41" s="156"/>
      <c r="HE41" s="156"/>
      <c r="HF41" s="156"/>
      <c r="HG41" s="156"/>
      <c r="HH41" s="156"/>
      <c r="HI41" s="156"/>
      <c r="HJ41" s="156"/>
      <c r="HK41" s="156"/>
      <c r="HL41" s="156"/>
      <c r="HM41" s="156"/>
      <c r="HN41" s="156"/>
      <c r="HO41" s="156"/>
      <c r="HP41" s="156"/>
      <c r="HQ41" s="156"/>
      <c r="HR41" s="156"/>
      <c r="HS41" s="156"/>
      <c r="HT41" s="156"/>
      <c r="HU41" s="156"/>
      <c r="HV41" s="156"/>
      <c r="HW41" s="156"/>
      <c r="HX41" s="156"/>
      <c r="HY41" s="156"/>
      <c r="HZ41" s="156"/>
      <c r="IA41" s="156"/>
      <c r="IB41" s="156"/>
      <c r="IC41" s="156"/>
      <c r="ID41" s="156"/>
      <c r="IE41" s="156"/>
      <c r="IF41" s="156"/>
      <c r="IG41" s="156"/>
      <c r="IH41" s="156"/>
      <c r="II41" s="156"/>
      <c r="IJ41" s="156"/>
      <c r="IK41" s="156"/>
      <c r="IL41" s="156"/>
      <c r="IM41" s="156"/>
      <c r="IN41" s="156"/>
      <c r="IO41" s="156"/>
      <c r="IP41" s="156"/>
      <c r="IQ41" s="156"/>
      <c r="IR41" s="156"/>
      <c r="IS41" s="156"/>
      <c r="IT41" s="156"/>
      <c r="IU41" s="156"/>
      <c r="IV41" s="156"/>
    </row>
    <row r="42" spans="1:256" s="151" customFormat="1" ht="12.75" customHeight="1" x14ac:dyDescent="0.25">
      <c r="A42" s="43">
        <v>2</v>
      </c>
      <c r="B42" s="182" t="s">
        <v>186</v>
      </c>
      <c r="C42" s="243" t="s">
        <v>185</v>
      </c>
      <c r="D42" s="243"/>
      <c r="E42" s="243"/>
      <c r="F42" s="185" t="s">
        <v>33</v>
      </c>
      <c r="G42" s="182" t="s">
        <v>184</v>
      </c>
      <c r="H42" s="182" t="s">
        <v>183</v>
      </c>
      <c r="I42" s="182" t="s">
        <v>134</v>
      </c>
      <c r="J42" s="49" t="s">
        <v>182</v>
      </c>
      <c r="K42" s="182" t="s">
        <v>29</v>
      </c>
      <c r="L42" s="182" t="s">
        <v>89</v>
      </c>
      <c r="M42" s="244" t="s">
        <v>71</v>
      </c>
      <c r="N42" s="244"/>
      <c r="O42" s="49" t="s">
        <v>181</v>
      </c>
      <c r="P42" s="49">
        <f t="shared" ref="P42:P99" si="1">O42*0.2</f>
        <v>550</v>
      </c>
      <c r="Q42" s="56">
        <v>44277</v>
      </c>
      <c r="R42" s="57">
        <v>0.64583333333333337</v>
      </c>
      <c r="V42" s="157">
        <v>1</v>
      </c>
    </row>
    <row r="43" spans="1:256" s="151" customFormat="1" x14ac:dyDescent="0.25">
      <c r="A43" s="43">
        <v>3</v>
      </c>
      <c r="B43" s="182" t="s">
        <v>180</v>
      </c>
      <c r="C43" s="243" t="s">
        <v>179</v>
      </c>
      <c r="D43" s="243"/>
      <c r="E43" s="243"/>
      <c r="F43" s="185" t="s">
        <v>178</v>
      </c>
      <c r="G43" s="182" t="s">
        <v>177</v>
      </c>
      <c r="H43" s="182" t="s">
        <v>176</v>
      </c>
      <c r="I43" s="182" t="s">
        <v>175</v>
      </c>
      <c r="J43" s="49" t="s">
        <v>174</v>
      </c>
      <c r="K43" s="182" t="s">
        <v>29</v>
      </c>
      <c r="L43" s="182" t="s">
        <v>89</v>
      </c>
      <c r="M43" s="244" t="s">
        <v>71</v>
      </c>
      <c r="N43" s="244"/>
      <c r="O43" s="49" t="s">
        <v>173</v>
      </c>
      <c r="P43" s="49">
        <f t="shared" si="1"/>
        <v>1650</v>
      </c>
      <c r="Q43" s="56">
        <v>44278</v>
      </c>
      <c r="R43" s="57">
        <v>0.4375</v>
      </c>
      <c r="V43" s="157">
        <v>1</v>
      </c>
    </row>
    <row r="44" spans="1:256" s="151" customFormat="1" ht="12.75" customHeight="1" x14ac:dyDescent="0.25">
      <c r="A44" s="43">
        <v>4</v>
      </c>
      <c r="B44" s="182" t="s">
        <v>172</v>
      </c>
      <c r="C44" s="243" t="s">
        <v>165</v>
      </c>
      <c r="D44" s="243"/>
      <c r="E44" s="243"/>
      <c r="F44" s="185" t="s">
        <v>171</v>
      </c>
      <c r="G44" s="182" t="s">
        <v>170</v>
      </c>
      <c r="H44" s="182" t="s">
        <v>75</v>
      </c>
      <c r="I44" s="182" t="s">
        <v>169</v>
      </c>
      <c r="J44" s="49" t="s">
        <v>168</v>
      </c>
      <c r="K44" s="182" t="s">
        <v>29</v>
      </c>
      <c r="L44" s="182" t="s">
        <v>89</v>
      </c>
      <c r="M44" s="244" t="s">
        <v>71</v>
      </c>
      <c r="N44" s="244"/>
      <c r="O44" s="49" t="s">
        <v>167</v>
      </c>
      <c r="P44" s="49">
        <f t="shared" si="1"/>
        <v>7700</v>
      </c>
      <c r="Q44" s="56">
        <v>44278</v>
      </c>
      <c r="R44" s="57">
        <v>0.44444444444444442</v>
      </c>
      <c r="V44" s="157">
        <v>1</v>
      </c>
    </row>
    <row r="45" spans="1:256" s="151" customFormat="1" ht="12.75" customHeight="1" x14ac:dyDescent="0.25">
      <c r="A45" s="43">
        <v>5</v>
      </c>
      <c r="B45" s="182" t="s">
        <v>166</v>
      </c>
      <c r="C45" s="243" t="s">
        <v>165</v>
      </c>
      <c r="D45" s="243"/>
      <c r="E45" s="243"/>
      <c r="F45" s="185" t="s">
        <v>164</v>
      </c>
      <c r="G45" s="182" t="s">
        <v>163</v>
      </c>
      <c r="H45" s="182" t="s">
        <v>75</v>
      </c>
      <c r="I45" s="182" t="s">
        <v>162</v>
      </c>
      <c r="J45" s="49" t="s">
        <v>161</v>
      </c>
      <c r="K45" s="182" t="s">
        <v>29</v>
      </c>
      <c r="L45" s="182" t="s">
        <v>72</v>
      </c>
      <c r="M45" s="244" t="s">
        <v>71</v>
      </c>
      <c r="N45" s="244"/>
      <c r="O45" s="49" t="s">
        <v>160</v>
      </c>
      <c r="P45" s="49">
        <f t="shared" si="1"/>
        <v>6600</v>
      </c>
      <c r="Q45" s="56">
        <v>44278</v>
      </c>
      <c r="R45" s="57">
        <v>0.45138888888888901</v>
      </c>
      <c r="V45" s="157">
        <v>1</v>
      </c>
    </row>
    <row r="46" spans="1:256" s="151" customFormat="1" ht="12.75" customHeight="1" x14ac:dyDescent="0.25">
      <c r="A46" s="43">
        <v>6</v>
      </c>
      <c r="B46" s="182" t="s">
        <v>159</v>
      </c>
      <c r="C46" s="243" t="s">
        <v>158</v>
      </c>
      <c r="D46" s="243"/>
      <c r="E46" s="243"/>
      <c r="F46" s="185" t="s">
        <v>157</v>
      </c>
      <c r="G46" s="182" t="s">
        <v>156</v>
      </c>
      <c r="H46" s="182" t="s">
        <v>125</v>
      </c>
      <c r="I46" s="182" t="s">
        <v>155</v>
      </c>
      <c r="J46" s="49" t="s">
        <v>154</v>
      </c>
      <c r="K46" s="182" t="s">
        <v>29</v>
      </c>
      <c r="L46" s="182" t="s">
        <v>89</v>
      </c>
      <c r="M46" s="244" t="s">
        <v>71</v>
      </c>
      <c r="N46" s="244"/>
      <c r="O46" s="49" t="s">
        <v>153</v>
      </c>
      <c r="P46" s="49">
        <f t="shared" si="1"/>
        <v>22400</v>
      </c>
      <c r="Q46" s="56">
        <v>44278</v>
      </c>
      <c r="R46" s="57">
        <v>0.45833333333333298</v>
      </c>
      <c r="V46" s="157">
        <v>1</v>
      </c>
    </row>
    <row r="47" spans="1:256" s="151" customFormat="1" ht="12.75" customHeight="1" x14ac:dyDescent="0.25">
      <c r="A47" s="43">
        <v>7</v>
      </c>
      <c r="B47" s="182" t="s">
        <v>152</v>
      </c>
      <c r="C47" s="243" t="s">
        <v>151</v>
      </c>
      <c r="D47" s="243"/>
      <c r="E47" s="243"/>
      <c r="F47" s="185" t="s">
        <v>150</v>
      </c>
      <c r="G47" s="182" t="s">
        <v>149</v>
      </c>
      <c r="H47" s="182" t="s">
        <v>75</v>
      </c>
      <c r="I47" s="182" t="s">
        <v>148</v>
      </c>
      <c r="J47" s="49" t="s">
        <v>147</v>
      </c>
      <c r="K47" s="182" t="s">
        <v>29</v>
      </c>
      <c r="L47" s="182" t="s">
        <v>89</v>
      </c>
      <c r="M47" s="244" t="s">
        <v>71</v>
      </c>
      <c r="N47" s="244"/>
      <c r="O47" s="49" t="s">
        <v>146</v>
      </c>
      <c r="P47" s="49">
        <f t="shared" si="1"/>
        <v>700</v>
      </c>
      <c r="Q47" s="56">
        <v>44278</v>
      </c>
      <c r="R47" s="57">
        <v>0.46527777777777801</v>
      </c>
      <c r="V47" s="157">
        <v>1</v>
      </c>
    </row>
    <row r="48" spans="1:256" s="156" customFormat="1" ht="12.75" customHeight="1" x14ac:dyDescent="0.25">
      <c r="A48" s="43">
        <v>8</v>
      </c>
      <c r="B48" s="182" t="s">
        <v>145</v>
      </c>
      <c r="C48" s="243" t="s">
        <v>138</v>
      </c>
      <c r="D48" s="243"/>
      <c r="E48" s="243"/>
      <c r="F48" s="185" t="s">
        <v>25</v>
      </c>
      <c r="G48" s="182" t="s">
        <v>144</v>
      </c>
      <c r="H48" s="182" t="s">
        <v>143</v>
      </c>
      <c r="I48" s="182" t="s">
        <v>134</v>
      </c>
      <c r="J48" s="49" t="s">
        <v>142</v>
      </c>
      <c r="K48" s="182" t="s">
        <v>29</v>
      </c>
      <c r="L48" s="182" t="s">
        <v>28</v>
      </c>
      <c r="M48" s="244" t="s">
        <v>141</v>
      </c>
      <c r="N48" s="244"/>
      <c r="O48" s="49" t="s">
        <v>140</v>
      </c>
      <c r="P48" s="49">
        <f t="shared" si="1"/>
        <v>188700</v>
      </c>
      <c r="Q48" s="56">
        <v>44278</v>
      </c>
      <c r="R48" s="57">
        <v>0.47222222222222199</v>
      </c>
      <c r="S48" s="151"/>
      <c r="T48" s="151"/>
      <c r="U48" s="151"/>
      <c r="V48" s="157">
        <v>1</v>
      </c>
      <c r="W48" s="151"/>
      <c r="X48" s="151"/>
      <c r="Y48" s="151"/>
      <c r="Z48" s="151"/>
      <c r="AA48" s="151"/>
      <c r="AB48" s="151"/>
      <c r="AC48" s="151"/>
      <c r="AD48" s="151"/>
      <c r="AE48" s="151"/>
      <c r="AF48" s="151"/>
      <c r="AG48" s="151"/>
      <c r="AH48" s="151"/>
      <c r="AI48" s="151"/>
      <c r="AJ48" s="151"/>
      <c r="AK48" s="151"/>
      <c r="AL48" s="151"/>
      <c r="AM48" s="151"/>
      <c r="AN48" s="151"/>
      <c r="AO48" s="151"/>
      <c r="AP48" s="151"/>
      <c r="AQ48" s="151"/>
      <c r="AR48" s="151"/>
      <c r="AS48" s="151"/>
      <c r="AT48" s="151"/>
      <c r="AU48" s="151"/>
      <c r="AV48" s="151"/>
      <c r="AW48" s="151"/>
      <c r="AX48" s="151"/>
      <c r="AY48" s="151"/>
      <c r="AZ48" s="151"/>
      <c r="BA48" s="151"/>
      <c r="BB48" s="151"/>
      <c r="BC48" s="151"/>
      <c r="BD48" s="151"/>
      <c r="BE48" s="151"/>
      <c r="BF48" s="151"/>
      <c r="BG48" s="151"/>
      <c r="BH48" s="151"/>
      <c r="BI48" s="151"/>
      <c r="BJ48" s="151"/>
      <c r="BK48" s="151"/>
      <c r="BL48" s="151"/>
      <c r="BM48" s="151"/>
      <c r="BN48" s="151"/>
      <c r="BO48" s="151"/>
      <c r="BP48" s="151"/>
      <c r="BQ48" s="151"/>
      <c r="BR48" s="151"/>
      <c r="BS48" s="151"/>
      <c r="BT48" s="151"/>
      <c r="BU48" s="151"/>
      <c r="BV48" s="151"/>
      <c r="BW48" s="151"/>
      <c r="BX48" s="151"/>
      <c r="BY48" s="151"/>
      <c r="BZ48" s="151"/>
      <c r="CA48" s="151"/>
      <c r="CB48" s="151"/>
      <c r="CC48" s="151"/>
      <c r="CD48" s="151"/>
      <c r="CE48" s="151"/>
      <c r="CF48" s="151"/>
      <c r="CG48" s="151"/>
      <c r="CH48" s="151"/>
      <c r="CI48" s="151"/>
      <c r="CJ48" s="151"/>
      <c r="CK48" s="151"/>
      <c r="CL48" s="151"/>
      <c r="CM48" s="151"/>
      <c r="CN48" s="151"/>
      <c r="CO48" s="151"/>
      <c r="CP48" s="151"/>
      <c r="CQ48" s="151"/>
      <c r="CR48" s="151"/>
      <c r="CS48" s="151"/>
      <c r="CT48" s="151"/>
      <c r="CU48" s="151"/>
      <c r="CV48" s="151"/>
      <c r="CW48" s="151"/>
      <c r="CX48" s="151"/>
      <c r="CY48" s="151"/>
      <c r="CZ48" s="151"/>
      <c r="DA48" s="151"/>
      <c r="DB48" s="151"/>
      <c r="DC48" s="151"/>
      <c r="DD48" s="151"/>
      <c r="DE48" s="151"/>
      <c r="DF48" s="151"/>
      <c r="DG48" s="151"/>
      <c r="DH48" s="151"/>
      <c r="DI48" s="151"/>
      <c r="DJ48" s="151"/>
      <c r="DK48" s="151"/>
      <c r="DL48" s="151"/>
      <c r="DM48" s="151"/>
      <c r="DN48" s="151"/>
      <c r="DO48" s="151"/>
      <c r="DP48" s="151"/>
      <c r="DQ48" s="151"/>
      <c r="DR48" s="151"/>
      <c r="DS48" s="151"/>
      <c r="DT48" s="151"/>
      <c r="DU48" s="151"/>
      <c r="DV48" s="151"/>
      <c r="DW48" s="151"/>
      <c r="DX48" s="151"/>
      <c r="DY48" s="151"/>
      <c r="DZ48" s="151"/>
      <c r="EA48" s="151"/>
      <c r="EB48" s="151"/>
      <c r="EC48" s="151"/>
      <c r="ED48" s="151"/>
      <c r="EE48" s="151"/>
      <c r="EF48" s="151"/>
      <c r="EG48" s="151"/>
      <c r="EH48" s="151"/>
      <c r="EI48" s="151"/>
      <c r="EJ48" s="151"/>
      <c r="EK48" s="151"/>
      <c r="EL48" s="151"/>
      <c r="EM48" s="151"/>
      <c r="EN48" s="151"/>
      <c r="EO48" s="151"/>
      <c r="EP48" s="151"/>
      <c r="EQ48" s="151"/>
      <c r="ER48" s="151"/>
      <c r="ES48" s="151"/>
      <c r="ET48" s="151"/>
      <c r="EU48" s="151"/>
      <c r="EV48" s="151"/>
      <c r="EW48" s="151"/>
      <c r="EX48" s="151"/>
      <c r="EY48" s="151"/>
      <c r="EZ48" s="151"/>
      <c r="FA48" s="151"/>
      <c r="FB48" s="151"/>
      <c r="FC48" s="151"/>
      <c r="FD48" s="151"/>
      <c r="FE48" s="151"/>
      <c r="FF48" s="151"/>
      <c r="FG48" s="151"/>
      <c r="FH48" s="151"/>
      <c r="FI48" s="151"/>
      <c r="FJ48" s="151"/>
      <c r="FK48" s="151"/>
      <c r="FL48" s="151"/>
      <c r="FM48" s="151"/>
      <c r="FN48" s="151"/>
      <c r="FO48" s="151"/>
      <c r="FP48" s="151"/>
      <c r="FQ48" s="151"/>
      <c r="FR48" s="151"/>
      <c r="FS48" s="151"/>
      <c r="FT48" s="151"/>
      <c r="FU48" s="151"/>
      <c r="FV48" s="151"/>
      <c r="FW48" s="151"/>
      <c r="FX48" s="151"/>
      <c r="FY48" s="151"/>
      <c r="FZ48" s="151"/>
      <c r="GA48" s="151"/>
      <c r="GB48" s="151"/>
      <c r="GC48" s="151"/>
      <c r="GD48" s="151"/>
      <c r="GE48" s="151"/>
      <c r="GF48" s="151"/>
      <c r="GG48" s="151"/>
      <c r="GH48" s="151"/>
      <c r="GI48" s="151"/>
      <c r="GJ48" s="151"/>
      <c r="GK48" s="151"/>
      <c r="GL48" s="151"/>
      <c r="GM48" s="151"/>
      <c r="GN48" s="151"/>
      <c r="GO48" s="151"/>
      <c r="GP48" s="151"/>
      <c r="GQ48" s="151"/>
      <c r="GR48" s="151"/>
      <c r="GS48" s="151"/>
      <c r="GT48" s="151"/>
      <c r="GU48" s="151"/>
      <c r="GV48" s="151"/>
      <c r="GW48" s="151"/>
      <c r="GX48" s="151"/>
      <c r="GY48" s="151"/>
      <c r="GZ48" s="151"/>
      <c r="HA48" s="151"/>
      <c r="HB48" s="151"/>
      <c r="HC48" s="151"/>
      <c r="HD48" s="151"/>
      <c r="HE48" s="151"/>
      <c r="HF48" s="151"/>
      <c r="HG48" s="151"/>
      <c r="HH48" s="151"/>
      <c r="HI48" s="151"/>
      <c r="HJ48" s="151"/>
      <c r="HK48" s="151"/>
      <c r="HL48" s="151"/>
      <c r="HM48" s="151"/>
      <c r="HN48" s="151"/>
      <c r="HO48" s="151"/>
      <c r="HP48" s="151"/>
      <c r="HQ48" s="151"/>
      <c r="HR48" s="151"/>
      <c r="HS48" s="151"/>
      <c r="HT48" s="151"/>
      <c r="HU48" s="151"/>
      <c r="HV48" s="151"/>
      <c r="HW48" s="151"/>
      <c r="HX48" s="151"/>
      <c r="HY48" s="151"/>
      <c r="HZ48" s="151"/>
      <c r="IA48" s="151"/>
      <c r="IB48" s="151"/>
      <c r="IC48" s="151"/>
      <c r="ID48" s="151"/>
      <c r="IE48" s="151"/>
      <c r="IF48" s="151"/>
      <c r="IG48" s="151"/>
      <c r="IH48" s="151"/>
      <c r="II48" s="151"/>
      <c r="IJ48" s="151"/>
      <c r="IK48" s="151"/>
      <c r="IL48" s="151"/>
      <c r="IM48" s="151"/>
      <c r="IN48" s="151"/>
      <c r="IO48" s="151"/>
      <c r="IP48" s="151"/>
      <c r="IQ48" s="151"/>
      <c r="IR48" s="151"/>
      <c r="IS48" s="151"/>
      <c r="IT48" s="151"/>
      <c r="IU48" s="151"/>
      <c r="IV48" s="151"/>
    </row>
    <row r="49" spans="1:256" s="151" customFormat="1" x14ac:dyDescent="0.25">
      <c r="A49" s="43">
        <v>9</v>
      </c>
      <c r="B49" s="182" t="s">
        <v>139</v>
      </c>
      <c r="C49" s="243" t="s">
        <v>138</v>
      </c>
      <c r="D49" s="243"/>
      <c r="E49" s="243"/>
      <c r="F49" s="185" t="s">
        <v>137</v>
      </c>
      <c r="G49" s="182" t="s">
        <v>136</v>
      </c>
      <c r="H49" s="182" t="s">
        <v>135</v>
      </c>
      <c r="I49" s="182" t="s">
        <v>134</v>
      </c>
      <c r="J49" s="49" t="s">
        <v>133</v>
      </c>
      <c r="K49" s="182" t="s">
        <v>132</v>
      </c>
      <c r="L49" s="182" t="s">
        <v>28</v>
      </c>
      <c r="M49" s="244" t="s">
        <v>131</v>
      </c>
      <c r="N49" s="244"/>
      <c r="O49" s="49" t="s">
        <v>130</v>
      </c>
      <c r="P49" s="49">
        <f t="shared" si="1"/>
        <v>17800</v>
      </c>
      <c r="Q49" s="56">
        <v>44278</v>
      </c>
      <c r="R49" s="57">
        <v>0.47916666666666702</v>
      </c>
      <c r="V49" s="157">
        <v>1</v>
      </c>
    </row>
    <row r="50" spans="1:256" s="151" customFormat="1" ht="12.75" customHeight="1" x14ac:dyDescent="0.25">
      <c r="A50" s="43">
        <v>10</v>
      </c>
      <c r="B50" s="182" t="s">
        <v>129</v>
      </c>
      <c r="C50" s="243" t="s">
        <v>128</v>
      </c>
      <c r="D50" s="243"/>
      <c r="E50" s="243"/>
      <c r="F50" s="185" t="s">
        <v>127</v>
      </c>
      <c r="G50" s="182" t="s">
        <v>126</v>
      </c>
      <c r="H50" s="182" t="s">
        <v>125</v>
      </c>
      <c r="I50" s="182" t="s">
        <v>124</v>
      </c>
      <c r="J50" s="49" t="s">
        <v>123</v>
      </c>
      <c r="K50" s="182" t="s">
        <v>29</v>
      </c>
      <c r="L50" s="182" t="s">
        <v>89</v>
      </c>
      <c r="M50" s="244" t="s">
        <v>71</v>
      </c>
      <c r="N50" s="244"/>
      <c r="O50" s="49" t="s">
        <v>122</v>
      </c>
      <c r="P50" s="49">
        <f t="shared" si="1"/>
        <v>8300</v>
      </c>
      <c r="Q50" s="56">
        <v>44278</v>
      </c>
      <c r="R50" s="57">
        <v>0.48611111111111099</v>
      </c>
      <c r="V50" s="157">
        <v>1</v>
      </c>
    </row>
    <row r="51" spans="1:256" s="151" customFormat="1" ht="12.75" customHeight="1" x14ac:dyDescent="0.25">
      <c r="A51" s="43">
        <v>11</v>
      </c>
      <c r="B51" s="182" t="s">
        <v>121</v>
      </c>
      <c r="C51" s="243" t="s">
        <v>107</v>
      </c>
      <c r="D51" s="243"/>
      <c r="E51" s="243"/>
      <c r="F51" s="185" t="s">
        <v>120</v>
      </c>
      <c r="G51" s="182" t="s">
        <v>119</v>
      </c>
      <c r="H51" s="182" t="s">
        <v>118</v>
      </c>
      <c r="I51" s="182" t="s">
        <v>117</v>
      </c>
      <c r="J51" s="49" t="s">
        <v>116</v>
      </c>
      <c r="K51" s="182" t="s">
        <v>29</v>
      </c>
      <c r="L51" s="182" t="s">
        <v>89</v>
      </c>
      <c r="M51" s="244" t="s">
        <v>71</v>
      </c>
      <c r="N51" s="244"/>
      <c r="O51" s="49" t="s">
        <v>115</v>
      </c>
      <c r="P51" s="49">
        <f t="shared" si="1"/>
        <v>2400</v>
      </c>
      <c r="Q51" s="56">
        <v>44278</v>
      </c>
      <c r="R51" s="57">
        <v>0.49305555555555503</v>
      </c>
      <c r="V51" s="157">
        <v>1</v>
      </c>
    </row>
    <row r="52" spans="1:256" s="156" customFormat="1" ht="12.75" customHeight="1" x14ac:dyDescent="0.25">
      <c r="A52" s="43">
        <v>12</v>
      </c>
      <c r="B52" s="182" t="s">
        <v>114</v>
      </c>
      <c r="C52" s="243" t="s">
        <v>107</v>
      </c>
      <c r="D52" s="243"/>
      <c r="E52" s="243"/>
      <c r="F52" s="185" t="s">
        <v>113</v>
      </c>
      <c r="G52" s="182" t="s">
        <v>105</v>
      </c>
      <c r="H52" s="182" t="s">
        <v>112</v>
      </c>
      <c r="I52" s="182" t="s">
        <v>111</v>
      </c>
      <c r="J52" s="49" t="s">
        <v>110</v>
      </c>
      <c r="K52" s="182" t="s">
        <v>29</v>
      </c>
      <c r="L52" s="182" t="s">
        <v>89</v>
      </c>
      <c r="M52" s="244" t="s">
        <v>71</v>
      </c>
      <c r="N52" s="244"/>
      <c r="O52" s="49" t="s">
        <v>109</v>
      </c>
      <c r="P52" s="49">
        <f t="shared" si="1"/>
        <v>3300</v>
      </c>
      <c r="Q52" s="56">
        <v>44278</v>
      </c>
      <c r="R52" s="57">
        <v>0.5</v>
      </c>
      <c r="S52" s="151"/>
      <c r="T52" s="151"/>
      <c r="U52" s="151"/>
      <c r="V52" s="157">
        <v>1</v>
      </c>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1"/>
      <c r="BR52" s="151"/>
      <c r="BS52" s="151"/>
      <c r="BT52" s="151"/>
      <c r="BU52" s="151"/>
      <c r="BV52" s="151"/>
      <c r="BW52" s="151"/>
      <c r="BX52" s="151"/>
      <c r="BY52" s="151"/>
      <c r="BZ52" s="151"/>
      <c r="CA52" s="151"/>
      <c r="CB52" s="151"/>
      <c r="CC52" s="151"/>
      <c r="CD52" s="151"/>
      <c r="CE52" s="151"/>
      <c r="CF52" s="151"/>
      <c r="CG52" s="151"/>
      <c r="CH52" s="151"/>
      <c r="CI52" s="151"/>
      <c r="CJ52" s="151"/>
      <c r="CK52" s="151"/>
      <c r="CL52" s="151"/>
      <c r="CM52" s="151"/>
      <c r="CN52" s="151"/>
      <c r="CO52" s="151"/>
      <c r="CP52" s="151"/>
      <c r="CQ52" s="151"/>
      <c r="CR52" s="151"/>
      <c r="CS52" s="151"/>
      <c r="CT52" s="151"/>
      <c r="CU52" s="151"/>
      <c r="CV52" s="151"/>
      <c r="CW52" s="151"/>
      <c r="CX52" s="151"/>
      <c r="CY52" s="151"/>
      <c r="CZ52" s="151"/>
      <c r="DA52" s="151"/>
      <c r="DB52" s="151"/>
      <c r="DC52" s="151"/>
      <c r="DD52" s="151"/>
      <c r="DE52" s="151"/>
      <c r="DF52" s="151"/>
      <c r="DG52" s="151"/>
      <c r="DH52" s="151"/>
      <c r="DI52" s="151"/>
      <c r="DJ52" s="151"/>
      <c r="DK52" s="151"/>
      <c r="DL52" s="151"/>
      <c r="DM52" s="151"/>
      <c r="DN52" s="151"/>
      <c r="DO52" s="151"/>
      <c r="DP52" s="151"/>
      <c r="DQ52" s="151"/>
      <c r="DR52" s="151"/>
      <c r="DS52" s="151"/>
      <c r="DT52" s="151"/>
      <c r="DU52" s="151"/>
      <c r="DV52" s="151"/>
      <c r="DW52" s="151"/>
      <c r="DX52" s="151"/>
      <c r="DY52" s="151"/>
      <c r="DZ52" s="151"/>
      <c r="EA52" s="151"/>
      <c r="EB52" s="151"/>
      <c r="EC52" s="151"/>
      <c r="ED52" s="151"/>
      <c r="EE52" s="151"/>
      <c r="EF52" s="151"/>
      <c r="EG52" s="151"/>
      <c r="EH52" s="151"/>
      <c r="EI52" s="151"/>
      <c r="EJ52" s="151"/>
      <c r="EK52" s="151"/>
      <c r="EL52" s="151"/>
      <c r="EM52" s="151"/>
      <c r="EN52" s="151"/>
      <c r="EO52" s="151"/>
      <c r="EP52" s="151"/>
      <c r="EQ52" s="151"/>
      <c r="ER52" s="151"/>
      <c r="ES52" s="151"/>
      <c r="ET52" s="151"/>
      <c r="EU52" s="151"/>
      <c r="EV52" s="151"/>
      <c r="EW52" s="151"/>
      <c r="EX52" s="151"/>
      <c r="EY52" s="151"/>
      <c r="EZ52" s="151"/>
      <c r="FA52" s="151"/>
      <c r="FB52" s="151"/>
      <c r="FC52" s="151"/>
      <c r="FD52" s="151"/>
      <c r="FE52" s="151"/>
      <c r="FF52" s="151"/>
      <c r="FG52" s="151"/>
      <c r="FH52" s="151"/>
      <c r="FI52" s="151"/>
      <c r="FJ52" s="151"/>
      <c r="FK52" s="151"/>
      <c r="FL52" s="151"/>
      <c r="FM52" s="151"/>
      <c r="FN52" s="151"/>
      <c r="FO52" s="151"/>
      <c r="FP52" s="151"/>
      <c r="FQ52" s="151"/>
      <c r="FR52" s="151"/>
      <c r="FS52" s="151"/>
      <c r="FT52" s="151"/>
      <c r="FU52" s="151"/>
      <c r="FV52" s="151"/>
      <c r="FW52" s="151"/>
      <c r="FX52" s="151"/>
      <c r="FY52" s="151"/>
      <c r="FZ52" s="151"/>
      <c r="GA52" s="151"/>
      <c r="GB52" s="151"/>
      <c r="GC52" s="151"/>
      <c r="GD52" s="151"/>
      <c r="GE52" s="151"/>
      <c r="GF52" s="151"/>
      <c r="GG52" s="151"/>
      <c r="GH52" s="151"/>
      <c r="GI52" s="151"/>
      <c r="GJ52" s="151"/>
      <c r="GK52" s="151"/>
      <c r="GL52" s="151"/>
      <c r="GM52" s="151"/>
      <c r="GN52" s="151"/>
      <c r="GO52" s="151"/>
      <c r="GP52" s="151"/>
      <c r="GQ52" s="151"/>
      <c r="GR52" s="151"/>
      <c r="GS52" s="151"/>
      <c r="GT52" s="151"/>
      <c r="GU52" s="151"/>
      <c r="GV52" s="151"/>
      <c r="GW52" s="151"/>
      <c r="GX52" s="151"/>
      <c r="GY52" s="151"/>
      <c r="GZ52" s="151"/>
      <c r="HA52" s="151"/>
      <c r="HB52" s="151"/>
      <c r="HC52" s="151"/>
      <c r="HD52" s="151"/>
      <c r="HE52" s="151"/>
      <c r="HF52" s="151"/>
      <c r="HG52" s="151"/>
      <c r="HH52" s="151"/>
      <c r="HI52" s="151"/>
      <c r="HJ52" s="151"/>
      <c r="HK52" s="151"/>
      <c r="HL52" s="151"/>
      <c r="HM52" s="151"/>
      <c r="HN52" s="151"/>
      <c r="HO52" s="151"/>
      <c r="HP52" s="151"/>
      <c r="HQ52" s="151"/>
      <c r="HR52" s="151"/>
      <c r="HS52" s="151"/>
      <c r="HT52" s="151"/>
      <c r="HU52" s="151"/>
      <c r="HV52" s="151"/>
      <c r="HW52" s="151"/>
      <c r="HX52" s="151"/>
      <c r="HY52" s="151"/>
      <c r="HZ52" s="151"/>
      <c r="IA52" s="151"/>
      <c r="IB52" s="151"/>
      <c r="IC52" s="151"/>
      <c r="ID52" s="151"/>
      <c r="IE52" s="151"/>
      <c r="IF52" s="151"/>
      <c r="IG52" s="151"/>
      <c r="IH52" s="151"/>
      <c r="II52" s="151"/>
      <c r="IJ52" s="151"/>
      <c r="IK52" s="151"/>
      <c r="IL52" s="151"/>
      <c r="IM52" s="151"/>
      <c r="IN52" s="151"/>
      <c r="IO52" s="151"/>
      <c r="IP52" s="151"/>
      <c r="IQ52" s="151"/>
      <c r="IR52" s="151"/>
      <c r="IS52" s="151"/>
      <c r="IT52" s="151"/>
      <c r="IU52" s="151"/>
      <c r="IV52" s="151"/>
    </row>
    <row r="53" spans="1:256" s="151" customFormat="1" ht="12.75" customHeight="1" x14ac:dyDescent="0.25">
      <c r="A53" s="43">
        <v>13</v>
      </c>
      <c r="B53" s="182" t="s">
        <v>108</v>
      </c>
      <c r="C53" s="243" t="s">
        <v>107</v>
      </c>
      <c r="D53" s="243"/>
      <c r="E53" s="243"/>
      <c r="F53" s="185" t="s">
        <v>106</v>
      </c>
      <c r="G53" s="182" t="s">
        <v>105</v>
      </c>
      <c r="H53" s="182" t="s">
        <v>75</v>
      </c>
      <c r="I53" s="182" t="s">
        <v>104</v>
      </c>
      <c r="J53" s="49" t="s">
        <v>103</v>
      </c>
      <c r="K53" s="182" t="s">
        <v>29</v>
      </c>
      <c r="L53" s="182" t="s">
        <v>89</v>
      </c>
      <c r="M53" s="244" t="s">
        <v>71</v>
      </c>
      <c r="N53" s="244"/>
      <c r="O53" s="49" t="s">
        <v>102</v>
      </c>
      <c r="P53" s="49">
        <f t="shared" si="1"/>
        <v>27200</v>
      </c>
      <c r="Q53" s="56">
        <v>44278</v>
      </c>
      <c r="R53" s="57">
        <v>0.50694444444444398</v>
      </c>
      <c r="V53" s="157">
        <v>1</v>
      </c>
    </row>
    <row r="54" spans="1:256" s="151" customFormat="1" ht="12.75" customHeight="1" x14ac:dyDescent="0.25">
      <c r="A54" s="43">
        <v>14</v>
      </c>
      <c r="B54" s="182" t="s">
        <v>101</v>
      </c>
      <c r="C54" s="243" t="s">
        <v>100</v>
      </c>
      <c r="D54" s="243"/>
      <c r="E54" s="243"/>
      <c r="F54" s="185" t="s">
        <v>33</v>
      </c>
      <c r="G54" s="182" t="s">
        <v>99</v>
      </c>
      <c r="H54" s="182" t="s">
        <v>75</v>
      </c>
      <c r="I54" s="182" t="s">
        <v>98</v>
      </c>
      <c r="J54" s="49" t="s">
        <v>97</v>
      </c>
      <c r="K54" s="182" t="s">
        <v>29</v>
      </c>
      <c r="L54" s="182" t="s">
        <v>89</v>
      </c>
      <c r="M54" s="244" t="s">
        <v>71</v>
      </c>
      <c r="N54" s="244"/>
      <c r="O54" s="49" t="s">
        <v>96</v>
      </c>
      <c r="P54" s="49">
        <f t="shared" si="1"/>
        <v>17200</v>
      </c>
      <c r="Q54" s="56">
        <v>44278</v>
      </c>
      <c r="R54" s="57">
        <v>0.51388888888888895</v>
      </c>
      <c r="V54" s="157">
        <v>1</v>
      </c>
    </row>
    <row r="55" spans="1:256" s="151" customFormat="1" ht="12.75" customHeight="1" x14ac:dyDescent="0.25">
      <c r="A55" s="43">
        <v>15</v>
      </c>
      <c r="B55" s="182" t="s">
        <v>95</v>
      </c>
      <c r="C55" s="243" t="s">
        <v>94</v>
      </c>
      <c r="D55" s="243"/>
      <c r="E55" s="243"/>
      <c r="F55" s="185" t="s">
        <v>33</v>
      </c>
      <c r="G55" s="182" t="s">
        <v>93</v>
      </c>
      <c r="H55" s="182" t="s">
        <v>92</v>
      </c>
      <c r="I55" s="182" t="s">
        <v>91</v>
      </c>
      <c r="J55" s="49" t="s">
        <v>90</v>
      </c>
      <c r="K55" s="182" t="s">
        <v>29</v>
      </c>
      <c r="L55" s="182" t="s">
        <v>89</v>
      </c>
      <c r="M55" s="244" t="s">
        <v>71</v>
      </c>
      <c r="N55" s="244"/>
      <c r="O55" s="49" t="s">
        <v>88</v>
      </c>
      <c r="P55" s="49">
        <f t="shared" si="1"/>
        <v>27800</v>
      </c>
      <c r="Q55" s="56">
        <v>44278</v>
      </c>
      <c r="R55" s="57">
        <v>0.5625</v>
      </c>
      <c r="V55" s="157">
        <v>1</v>
      </c>
    </row>
    <row r="56" spans="1:256" s="151" customFormat="1" ht="12.75" customHeight="1" x14ac:dyDescent="0.25">
      <c r="A56" s="43">
        <v>16</v>
      </c>
      <c r="B56" s="182" t="s">
        <v>87</v>
      </c>
      <c r="C56" s="243" t="s">
        <v>86</v>
      </c>
      <c r="D56" s="243"/>
      <c r="E56" s="243"/>
      <c r="F56" s="185" t="s">
        <v>85</v>
      </c>
      <c r="G56" s="182" t="s">
        <v>84</v>
      </c>
      <c r="H56" s="182" t="s">
        <v>83</v>
      </c>
      <c r="I56" s="182" t="s">
        <v>82</v>
      </c>
      <c r="J56" s="49" t="s">
        <v>81</v>
      </c>
      <c r="K56" s="182" t="s">
        <v>29</v>
      </c>
      <c r="L56" s="182" t="s">
        <v>72</v>
      </c>
      <c r="M56" s="244" t="s">
        <v>71</v>
      </c>
      <c r="N56" s="244"/>
      <c r="O56" s="49" t="s">
        <v>80</v>
      </c>
      <c r="P56" s="49">
        <f t="shared" si="1"/>
        <v>107064.40000000001</v>
      </c>
      <c r="Q56" s="56">
        <v>44278</v>
      </c>
      <c r="R56" s="57">
        <v>0.56944444444444442</v>
      </c>
      <c r="V56" s="157">
        <v>1</v>
      </c>
    </row>
    <row r="57" spans="1:256" s="151" customFormat="1" ht="12.75" customHeight="1" x14ac:dyDescent="0.25">
      <c r="A57" s="43">
        <v>17</v>
      </c>
      <c r="B57" s="182" t="s">
        <v>79</v>
      </c>
      <c r="C57" s="243" t="s">
        <v>78</v>
      </c>
      <c r="D57" s="243"/>
      <c r="E57" s="243"/>
      <c r="F57" s="185" t="s">
        <v>77</v>
      </c>
      <c r="G57" s="182" t="s">
        <v>76</v>
      </c>
      <c r="H57" s="182" t="s">
        <v>75</v>
      </c>
      <c r="I57" s="182" t="s">
        <v>74</v>
      </c>
      <c r="J57" s="49" t="s">
        <v>73</v>
      </c>
      <c r="K57" s="182" t="s">
        <v>29</v>
      </c>
      <c r="L57" s="182" t="s">
        <v>72</v>
      </c>
      <c r="M57" s="244" t="s">
        <v>71</v>
      </c>
      <c r="N57" s="244"/>
      <c r="O57" s="49" t="s">
        <v>70</v>
      </c>
      <c r="P57" s="49">
        <f t="shared" si="1"/>
        <v>2500</v>
      </c>
      <c r="Q57" s="56">
        <v>44278</v>
      </c>
      <c r="R57" s="57">
        <v>0.57638888888888895</v>
      </c>
      <c r="V57" s="157">
        <v>1</v>
      </c>
    </row>
    <row r="58" spans="1:256" s="151" customFormat="1" ht="12.75" customHeight="1" x14ac:dyDescent="0.25">
      <c r="A58" s="43">
        <v>18</v>
      </c>
      <c r="B58" s="182" t="s">
        <v>69</v>
      </c>
      <c r="C58" s="243" t="s">
        <v>34</v>
      </c>
      <c r="D58" s="243"/>
      <c r="E58" s="243"/>
      <c r="F58" s="185" t="s">
        <v>33</v>
      </c>
      <c r="G58" s="182" t="s">
        <v>32</v>
      </c>
      <c r="H58" s="182" t="s">
        <v>25</v>
      </c>
      <c r="I58" s="182" t="s">
        <v>68</v>
      </c>
      <c r="J58" s="49" t="s">
        <v>67</v>
      </c>
      <c r="K58" s="182" t="s">
        <v>29</v>
      </c>
      <c r="L58" s="182" t="s">
        <v>28</v>
      </c>
      <c r="M58" s="244" t="s">
        <v>27</v>
      </c>
      <c r="N58" s="244"/>
      <c r="O58" s="49" t="s">
        <v>66</v>
      </c>
      <c r="P58" s="49">
        <f t="shared" si="1"/>
        <v>11740</v>
      </c>
      <c r="Q58" s="56">
        <v>44278</v>
      </c>
      <c r="R58" s="57">
        <v>0.58333333333333304</v>
      </c>
      <c r="V58" s="157">
        <v>1</v>
      </c>
    </row>
    <row r="59" spans="1:256" s="151" customFormat="1" ht="12.75" customHeight="1" x14ac:dyDescent="0.25">
      <c r="A59" s="43">
        <v>19</v>
      </c>
      <c r="B59" s="182" t="s">
        <v>65</v>
      </c>
      <c r="C59" s="243" t="s">
        <v>34</v>
      </c>
      <c r="D59" s="243"/>
      <c r="E59" s="243"/>
      <c r="F59" s="185" t="s">
        <v>33</v>
      </c>
      <c r="G59" s="182" t="s">
        <v>32</v>
      </c>
      <c r="H59" s="182" t="s">
        <v>25</v>
      </c>
      <c r="I59" s="182" t="s">
        <v>64</v>
      </c>
      <c r="J59" s="49" t="s">
        <v>30</v>
      </c>
      <c r="K59" s="182" t="s">
        <v>29</v>
      </c>
      <c r="L59" s="182" t="s">
        <v>28</v>
      </c>
      <c r="M59" s="244" t="s">
        <v>27</v>
      </c>
      <c r="N59" s="244"/>
      <c r="O59" s="49" t="s">
        <v>26</v>
      </c>
      <c r="P59" s="49">
        <f t="shared" si="1"/>
        <v>10000</v>
      </c>
      <c r="Q59" s="56">
        <v>44278</v>
      </c>
      <c r="R59" s="57">
        <v>0.59027777777777801</v>
      </c>
      <c r="V59" s="157">
        <v>1</v>
      </c>
    </row>
    <row r="60" spans="1:256" s="151" customFormat="1" ht="12.75" customHeight="1" x14ac:dyDescent="0.25">
      <c r="A60" s="43">
        <v>20</v>
      </c>
      <c r="B60" s="182" t="s">
        <v>63</v>
      </c>
      <c r="C60" s="243" t="s">
        <v>34</v>
      </c>
      <c r="D60" s="243"/>
      <c r="E60" s="243"/>
      <c r="F60" s="185" t="s">
        <v>33</v>
      </c>
      <c r="G60" s="182" t="s">
        <v>32</v>
      </c>
      <c r="H60" s="182" t="s">
        <v>25</v>
      </c>
      <c r="I60" s="182" t="s">
        <v>62</v>
      </c>
      <c r="J60" s="49" t="s">
        <v>30</v>
      </c>
      <c r="K60" s="182" t="s">
        <v>29</v>
      </c>
      <c r="L60" s="182" t="s">
        <v>28</v>
      </c>
      <c r="M60" s="244" t="s">
        <v>27</v>
      </c>
      <c r="N60" s="244"/>
      <c r="O60" s="49" t="s">
        <v>26</v>
      </c>
      <c r="P60" s="49">
        <f t="shared" si="1"/>
        <v>10000</v>
      </c>
      <c r="Q60" s="56">
        <v>44278</v>
      </c>
      <c r="R60" s="57">
        <v>0.59722222222222199</v>
      </c>
      <c r="V60" s="157">
        <v>1</v>
      </c>
    </row>
    <row r="61" spans="1:256" s="151" customFormat="1" ht="12.75" customHeight="1" x14ac:dyDescent="0.25">
      <c r="A61" s="43">
        <v>21</v>
      </c>
      <c r="B61" s="182" t="s">
        <v>61</v>
      </c>
      <c r="C61" s="243" t="s">
        <v>34</v>
      </c>
      <c r="D61" s="243"/>
      <c r="E61" s="243"/>
      <c r="F61" s="185" t="s">
        <v>33</v>
      </c>
      <c r="G61" s="182" t="s">
        <v>32</v>
      </c>
      <c r="H61" s="182" t="s">
        <v>25</v>
      </c>
      <c r="I61" s="182" t="s">
        <v>60</v>
      </c>
      <c r="J61" s="49" t="s">
        <v>30</v>
      </c>
      <c r="K61" s="182" t="s">
        <v>29</v>
      </c>
      <c r="L61" s="182" t="s">
        <v>28</v>
      </c>
      <c r="M61" s="244" t="s">
        <v>27</v>
      </c>
      <c r="N61" s="244"/>
      <c r="O61" s="49" t="s">
        <v>26</v>
      </c>
      <c r="P61" s="49">
        <f t="shared" si="1"/>
        <v>10000</v>
      </c>
      <c r="Q61" s="56">
        <v>44278</v>
      </c>
      <c r="R61" s="57">
        <v>0.60416666666666696</v>
      </c>
      <c r="V61" s="157">
        <v>1</v>
      </c>
    </row>
    <row r="62" spans="1:256" s="151" customFormat="1" ht="12.75" customHeight="1" x14ac:dyDescent="0.25">
      <c r="A62" s="43">
        <v>22</v>
      </c>
      <c r="B62" s="182" t="s">
        <v>59</v>
      </c>
      <c r="C62" s="243" t="s">
        <v>34</v>
      </c>
      <c r="D62" s="243"/>
      <c r="E62" s="243"/>
      <c r="F62" s="185" t="s">
        <v>33</v>
      </c>
      <c r="G62" s="182" t="s">
        <v>32</v>
      </c>
      <c r="H62" s="182" t="s">
        <v>25</v>
      </c>
      <c r="I62" s="182" t="s">
        <v>58</v>
      </c>
      <c r="J62" s="49" t="s">
        <v>30</v>
      </c>
      <c r="K62" s="182" t="s">
        <v>29</v>
      </c>
      <c r="L62" s="182" t="s">
        <v>28</v>
      </c>
      <c r="M62" s="244" t="s">
        <v>27</v>
      </c>
      <c r="N62" s="244"/>
      <c r="O62" s="49" t="s">
        <v>26</v>
      </c>
      <c r="P62" s="49">
        <f t="shared" si="1"/>
        <v>10000</v>
      </c>
      <c r="Q62" s="56">
        <v>44278</v>
      </c>
      <c r="R62" s="57">
        <v>0.61111111111111105</v>
      </c>
      <c r="V62" s="157">
        <v>1</v>
      </c>
    </row>
    <row r="63" spans="1:256" s="151" customFormat="1" ht="12.75" customHeight="1" x14ac:dyDescent="0.25">
      <c r="A63" s="43">
        <v>23</v>
      </c>
      <c r="B63" s="182" t="s">
        <v>57</v>
      </c>
      <c r="C63" s="243" t="s">
        <v>34</v>
      </c>
      <c r="D63" s="243"/>
      <c r="E63" s="243"/>
      <c r="F63" s="185" t="s">
        <v>33</v>
      </c>
      <c r="G63" s="182" t="s">
        <v>32</v>
      </c>
      <c r="H63" s="182" t="s">
        <v>25</v>
      </c>
      <c r="I63" s="182" t="s">
        <v>56</v>
      </c>
      <c r="J63" s="49" t="s">
        <v>55</v>
      </c>
      <c r="K63" s="182" t="s">
        <v>29</v>
      </c>
      <c r="L63" s="182" t="s">
        <v>28</v>
      </c>
      <c r="M63" s="244" t="s">
        <v>27</v>
      </c>
      <c r="N63" s="244"/>
      <c r="O63" s="49" t="s">
        <v>54</v>
      </c>
      <c r="P63" s="49">
        <f t="shared" si="1"/>
        <v>12380</v>
      </c>
      <c r="Q63" s="56">
        <v>44278</v>
      </c>
      <c r="R63" s="57">
        <v>0.61805555555555503</v>
      </c>
      <c r="V63" s="157">
        <v>1</v>
      </c>
    </row>
    <row r="64" spans="1:256" s="151" customFormat="1" x14ac:dyDescent="0.25">
      <c r="A64" s="43">
        <v>24</v>
      </c>
      <c r="B64" s="182" t="s">
        <v>53</v>
      </c>
      <c r="C64" s="243" t="s">
        <v>34</v>
      </c>
      <c r="D64" s="243"/>
      <c r="E64" s="243"/>
      <c r="F64" s="185" t="s">
        <v>33</v>
      </c>
      <c r="G64" s="182" t="s">
        <v>32</v>
      </c>
      <c r="H64" s="182" t="s">
        <v>25</v>
      </c>
      <c r="I64" s="182" t="s">
        <v>52</v>
      </c>
      <c r="J64" s="49" t="s">
        <v>51</v>
      </c>
      <c r="K64" s="182" t="s">
        <v>29</v>
      </c>
      <c r="L64" s="182" t="s">
        <v>28</v>
      </c>
      <c r="M64" s="244" t="s">
        <v>27</v>
      </c>
      <c r="N64" s="244"/>
      <c r="O64" s="49" t="s">
        <v>50</v>
      </c>
      <c r="P64" s="49">
        <f t="shared" si="1"/>
        <v>13240</v>
      </c>
      <c r="Q64" s="56">
        <v>44278</v>
      </c>
      <c r="R64" s="57">
        <v>0.625</v>
      </c>
      <c r="V64" s="157">
        <v>1</v>
      </c>
    </row>
    <row r="65" spans="1:256" s="151" customFormat="1" ht="12.75" customHeight="1" x14ac:dyDescent="0.25">
      <c r="A65" s="43">
        <v>25</v>
      </c>
      <c r="B65" s="182" t="s">
        <v>49</v>
      </c>
      <c r="C65" s="243" t="s">
        <v>34</v>
      </c>
      <c r="D65" s="243"/>
      <c r="E65" s="243"/>
      <c r="F65" s="185" t="s">
        <v>33</v>
      </c>
      <c r="G65" s="182" t="s">
        <v>32</v>
      </c>
      <c r="H65" s="182" t="s">
        <v>25</v>
      </c>
      <c r="I65" s="182" t="s">
        <v>48</v>
      </c>
      <c r="J65" s="49" t="s">
        <v>30</v>
      </c>
      <c r="K65" s="182" t="s">
        <v>29</v>
      </c>
      <c r="L65" s="182" t="s">
        <v>28</v>
      </c>
      <c r="M65" s="244" t="s">
        <v>27</v>
      </c>
      <c r="N65" s="244"/>
      <c r="O65" s="49" t="s">
        <v>26</v>
      </c>
      <c r="P65" s="49">
        <f t="shared" si="1"/>
        <v>10000</v>
      </c>
      <c r="Q65" s="56">
        <v>44278</v>
      </c>
      <c r="R65" s="57">
        <v>0.63194444444444398</v>
      </c>
      <c r="V65" s="157">
        <v>1</v>
      </c>
    </row>
    <row r="66" spans="1:256" s="151" customFormat="1" ht="12.75" customHeight="1" x14ac:dyDescent="0.25">
      <c r="A66" s="43">
        <v>26</v>
      </c>
      <c r="B66" s="182" t="s">
        <v>47</v>
      </c>
      <c r="C66" s="243" t="s">
        <v>34</v>
      </c>
      <c r="D66" s="243"/>
      <c r="E66" s="243"/>
      <c r="F66" s="185" t="s">
        <v>33</v>
      </c>
      <c r="G66" s="182" t="s">
        <v>32</v>
      </c>
      <c r="H66" s="182" t="s">
        <v>25</v>
      </c>
      <c r="I66" s="182" t="s">
        <v>46</v>
      </c>
      <c r="J66" s="49" t="s">
        <v>30</v>
      </c>
      <c r="K66" s="182" t="s">
        <v>29</v>
      </c>
      <c r="L66" s="182" t="s">
        <v>28</v>
      </c>
      <c r="M66" s="244" t="s">
        <v>27</v>
      </c>
      <c r="N66" s="244"/>
      <c r="O66" s="49" t="s">
        <v>26</v>
      </c>
      <c r="P66" s="49">
        <f t="shared" si="1"/>
        <v>10000</v>
      </c>
      <c r="Q66" s="56">
        <v>44278</v>
      </c>
      <c r="R66" s="57">
        <v>0.63888888888888895</v>
      </c>
      <c r="V66" s="157">
        <v>1</v>
      </c>
    </row>
    <row r="67" spans="1:256" s="151" customFormat="1" ht="12.75" customHeight="1" x14ac:dyDescent="0.25">
      <c r="A67" s="43">
        <v>27</v>
      </c>
      <c r="B67" s="182" t="s">
        <v>45</v>
      </c>
      <c r="C67" s="243" t="s">
        <v>34</v>
      </c>
      <c r="D67" s="243"/>
      <c r="E67" s="243"/>
      <c r="F67" s="185" t="s">
        <v>33</v>
      </c>
      <c r="G67" s="182" t="s">
        <v>32</v>
      </c>
      <c r="H67" s="182" t="s">
        <v>25</v>
      </c>
      <c r="I67" s="182" t="s">
        <v>44</v>
      </c>
      <c r="J67" s="49" t="s">
        <v>30</v>
      </c>
      <c r="K67" s="182" t="s">
        <v>29</v>
      </c>
      <c r="L67" s="182" t="s">
        <v>28</v>
      </c>
      <c r="M67" s="244" t="s">
        <v>27</v>
      </c>
      <c r="N67" s="244"/>
      <c r="O67" s="49" t="s">
        <v>26</v>
      </c>
      <c r="P67" s="49">
        <f t="shared" si="1"/>
        <v>10000</v>
      </c>
      <c r="Q67" s="56">
        <v>44278</v>
      </c>
      <c r="R67" s="57">
        <v>0.64583333333333304</v>
      </c>
      <c r="V67" s="157">
        <v>1</v>
      </c>
    </row>
    <row r="68" spans="1:256" s="151" customFormat="1" ht="12.75" customHeight="1" x14ac:dyDescent="0.25">
      <c r="A68" s="43">
        <v>28</v>
      </c>
      <c r="B68" s="182" t="s">
        <v>43</v>
      </c>
      <c r="C68" s="243" t="s">
        <v>34</v>
      </c>
      <c r="D68" s="243"/>
      <c r="E68" s="243"/>
      <c r="F68" s="185" t="s">
        <v>33</v>
      </c>
      <c r="G68" s="182" t="s">
        <v>32</v>
      </c>
      <c r="H68" s="182" t="s">
        <v>25</v>
      </c>
      <c r="I68" s="182" t="s">
        <v>42</v>
      </c>
      <c r="J68" s="49" t="s">
        <v>30</v>
      </c>
      <c r="K68" s="182" t="s">
        <v>29</v>
      </c>
      <c r="L68" s="182" t="s">
        <v>28</v>
      </c>
      <c r="M68" s="244" t="s">
        <v>27</v>
      </c>
      <c r="N68" s="244"/>
      <c r="O68" s="49" t="s">
        <v>26</v>
      </c>
      <c r="P68" s="49">
        <f t="shared" si="1"/>
        <v>10000</v>
      </c>
      <c r="Q68" s="56">
        <v>44279</v>
      </c>
      <c r="R68" s="57">
        <v>0.4375</v>
      </c>
      <c r="V68" s="157">
        <v>1</v>
      </c>
    </row>
    <row r="69" spans="1:256" s="151" customFormat="1" ht="12.75" customHeight="1" x14ac:dyDescent="0.25">
      <c r="A69" s="43">
        <v>29</v>
      </c>
      <c r="B69" s="182" t="s">
        <v>41</v>
      </c>
      <c r="C69" s="243" t="s">
        <v>34</v>
      </c>
      <c r="D69" s="243"/>
      <c r="E69" s="243"/>
      <c r="F69" s="185" t="s">
        <v>33</v>
      </c>
      <c r="G69" s="182" t="s">
        <v>32</v>
      </c>
      <c r="H69" s="182" t="s">
        <v>25</v>
      </c>
      <c r="I69" s="182" t="s">
        <v>40</v>
      </c>
      <c r="J69" s="49" t="s">
        <v>39</v>
      </c>
      <c r="K69" s="182" t="s">
        <v>29</v>
      </c>
      <c r="L69" s="182" t="s">
        <v>28</v>
      </c>
      <c r="M69" s="244" t="s">
        <v>27</v>
      </c>
      <c r="N69" s="244"/>
      <c r="O69" s="49" t="s">
        <v>38</v>
      </c>
      <c r="P69" s="49">
        <f t="shared" si="1"/>
        <v>13900</v>
      </c>
      <c r="Q69" s="56">
        <v>44279</v>
      </c>
      <c r="R69" s="57">
        <v>0.44444444444444442</v>
      </c>
      <c r="V69" s="157">
        <v>1</v>
      </c>
    </row>
    <row r="70" spans="1:256" s="151" customFormat="1" ht="12.75" customHeight="1" x14ac:dyDescent="0.25">
      <c r="A70" s="43">
        <v>30</v>
      </c>
      <c r="B70" s="182" t="s">
        <v>37</v>
      </c>
      <c r="C70" s="243" t="s">
        <v>34</v>
      </c>
      <c r="D70" s="243"/>
      <c r="E70" s="243"/>
      <c r="F70" s="185" t="s">
        <v>33</v>
      </c>
      <c r="G70" s="182" t="s">
        <v>32</v>
      </c>
      <c r="H70" s="182" t="s">
        <v>25</v>
      </c>
      <c r="I70" s="182" t="s">
        <v>36</v>
      </c>
      <c r="J70" s="49" t="s">
        <v>30</v>
      </c>
      <c r="K70" s="182" t="s">
        <v>29</v>
      </c>
      <c r="L70" s="182" t="s">
        <v>28</v>
      </c>
      <c r="M70" s="244" t="s">
        <v>27</v>
      </c>
      <c r="N70" s="244"/>
      <c r="O70" s="49" t="s">
        <v>26</v>
      </c>
      <c r="P70" s="49">
        <f t="shared" si="1"/>
        <v>10000</v>
      </c>
      <c r="Q70" s="56">
        <v>44279</v>
      </c>
      <c r="R70" s="57">
        <v>0.45138888888888901</v>
      </c>
      <c r="V70" s="157">
        <v>1</v>
      </c>
    </row>
    <row r="71" spans="1:256" s="151" customFormat="1" x14ac:dyDescent="0.25">
      <c r="A71" s="43">
        <v>31</v>
      </c>
      <c r="B71" s="182" t="s">
        <v>35</v>
      </c>
      <c r="C71" s="243" t="s">
        <v>34</v>
      </c>
      <c r="D71" s="243"/>
      <c r="E71" s="243"/>
      <c r="F71" s="185" t="s">
        <v>33</v>
      </c>
      <c r="G71" s="182" t="s">
        <v>32</v>
      </c>
      <c r="H71" s="182" t="s">
        <v>25</v>
      </c>
      <c r="I71" s="182" t="s">
        <v>31</v>
      </c>
      <c r="J71" s="49" t="s">
        <v>30</v>
      </c>
      <c r="K71" s="182" t="s">
        <v>29</v>
      </c>
      <c r="L71" s="182" t="s">
        <v>28</v>
      </c>
      <c r="M71" s="244" t="s">
        <v>27</v>
      </c>
      <c r="N71" s="244"/>
      <c r="O71" s="49" t="s">
        <v>26</v>
      </c>
      <c r="P71" s="49">
        <f t="shared" si="1"/>
        <v>10000</v>
      </c>
      <c r="Q71" s="56">
        <v>44279</v>
      </c>
      <c r="R71" s="57">
        <v>0.45833333333333298</v>
      </c>
      <c r="V71" s="157">
        <v>1</v>
      </c>
    </row>
    <row r="72" spans="1:256" s="151" customFormat="1" x14ac:dyDescent="0.25">
      <c r="A72" s="43">
        <v>32</v>
      </c>
      <c r="B72" s="182" t="s">
        <v>205</v>
      </c>
      <c r="C72" s="243" t="s">
        <v>206</v>
      </c>
      <c r="D72" s="243"/>
      <c r="E72" s="243"/>
      <c r="F72" s="185" t="s">
        <v>207</v>
      </c>
      <c r="G72" s="182" t="s">
        <v>208</v>
      </c>
      <c r="H72" s="182" t="s">
        <v>209</v>
      </c>
      <c r="I72" s="182" t="s">
        <v>91</v>
      </c>
      <c r="J72" s="49" t="s">
        <v>210</v>
      </c>
      <c r="K72" s="182" t="s">
        <v>29</v>
      </c>
      <c r="L72" s="182" t="s">
        <v>89</v>
      </c>
      <c r="M72" s="244" t="s">
        <v>71</v>
      </c>
      <c r="N72" s="244"/>
      <c r="O72" s="49" t="s">
        <v>211</v>
      </c>
      <c r="P72" s="49">
        <f t="shared" si="1"/>
        <v>2100</v>
      </c>
      <c r="Q72" s="56">
        <v>44279</v>
      </c>
      <c r="R72" s="57">
        <v>0.46527777777777801</v>
      </c>
      <c r="S72" s="156"/>
      <c r="T72" s="156"/>
      <c r="U72" s="156"/>
      <c r="V72" s="157">
        <v>1</v>
      </c>
      <c r="W72" s="156"/>
      <c r="X72" s="156"/>
      <c r="Y72" s="156"/>
      <c r="Z72" s="156"/>
      <c r="AA72" s="156"/>
      <c r="AB72" s="156"/>
      <c r="AC72" s="156"/>
      <c r="AD72" s="156"/>
      <c r="AE72" s="156"/>
      <c r="AF72" s="156"/>
      <c r="AG72" s="156"/>
      <c r="AH72" s="156"/>
      <c r="AI72" s="156"/>
      <c r="AJ72" s="156"/>
      <c r="AK72" s="156"/>
      <c r="AL72" s="156"/>
      <c r="AM72" s="156"/>
      <c r="AN72" s="156"/>
      <c r="AO72" s="156"/>
      <c r="AP72" s="156"/>
      <c r="AQ72" s="156"/>
      <c r="AR72" s="156"/>
      <c r="AS72" s="156"/>
      <c r="AT72" s="156"/>
      <c r="AU72" s="156"/>
      <c r="AV72" s="156"/>
      <c r="AW72" s="156"/>
      <c r="AX72" s="156"/>
      <c r="AY72" s="156"/>
      <c r="AZ72" s="156"/>
      <c r="BA72" s="156"/>
      <c r="BB72" s="156"/>
      <c r="BC72" s="156"/>
      <c r="BD72" s="156"/>
      <c r="BE72" s="156"/>
      <c r="BF72" s="156"/>
      <c r="BG72" s="156"/>
      <c r="BH72" s="156"/>
      <c r="BI72" s="156"/>
      <c r="BJ72" s="156"/>
      <c r="BK72" s="156"/>
      <c r="BL72" s="156"/>
      <c r="BM72" s="156"/>
      <c r="BN72" s="156"/>
      <c r="BO72" s="156"/>
      <c r="BP72" s="156"/>
      <c r="BQ72" s="156"/>
      <c r="BR72" s="156"/>
      <c r="BS72" s="156"/>
      <c r="BT72" s="156"/>
      <c r="BU72" s="156"/>
      <c r="BV72" s="156"/>
      <c r="BW72" s="156"/>
      <c r="BX72" s="156"/>
      <c r="BY72" s="156"/>
      <c r="BZ72" s="156"/>
      <c r="CA72" s="156"/>
      <c r="CB72" s="156"/>
      <c r="CC72" s="156"/>
      <c r="CD72" s="156"/>
      <c r="CE72" s="156"/>
      <c r="CF72" s="156"/>
      <c r="CG72" s="156"/>
      <c r="CH72" s="156"/>
      <c r="CI72" s="156"/>
      <c r="CJ72" s="156"/>
      <c r="CK72" s="156"/>
      <c r="CL72" s="156"/>
      <c r="CM72" s="156"/>
      <c r="CN72" s="156"/>
      <c r="CO72" s="156"/>
      <c r="CP72" s="156"/>
      <c r="CQ72" s="156"/>
      <c r="CR72" s="156"/>
      <c r="CS72" s="156"/>
      <c r="CT72" s="156"/>
      <c r="CU72" s="156"/>
      <c r="CV72" s="156"/>
      <c r="CW72" s="156"/>
      <c r="CX72" s="156"/>
      <c r="CY72" s="156"/>
      <c r="CZ72" s="156"/>
      <c r="DA72" s="156"/>
      <c r="DB72" s="156"/>
      <c r="DC72" s="156"/>
      <c r="DD72" s="156"/>
      <c r="DE72" s="156"/>
      <c r="DF72" s="156"/>
      <c r="DG72" s="156"/>
      <c r="DH72" s="156"/>
      <c r="DI72" s="156"/>
      <c r="DJ72" s="156"/>
      <c r="DK72" s="156"/>
      <c r="DL72" s="156"/>
      <c r="DM72" s="156"/>
      <c r="DN72" s="156"/>
      <c r="DO72" s="156"/>
      <c r="DP72" s="156"/>
      <c r="DQ72" s="156"/>
      <c r="DR72" s="156"/>
      <c r="DS72" s="156"/>
      <c r="DT72" s="156"/>
      <c r="DU72" s="156"/>
      <c r="DV72" s="156"/>
      <c r="DW72" s="156"/>
      <c r="DX72" s="156"/>
      <c r="DY72" s="156"/>
      <c r="DZ72" s="156"/>
      <c r="EA72" s="156"/>
      <c r="EB72" s="156"/>
      <c r="EC72" s="156"/>
      <c r="ED72" s="156"/>
      <c r="EE72" s="156"/>
      <c r="EF72" s="156"/>
      <c r="EG72" s="156"/>
      <c r="EH72" s="156"/>
      <c r="EI72" s="156"/>
      <c r="EJ72" s="156"/>
      <c r="EK72" s="156"/>
      <c r="EL72" s="156"/>
      <c r="EM72" s="156"/>
      <c r="EN72" s="156"/>
      <c r="EO72" s="156"/>
      <c r="EP72" s="156"/>
      <c r="EQ72" s="156"/>
      <c r="ER72" s="156"/>
      <c r="ES72" s="156"/>
      <c r="ET72" s="156"/>
      <c r="EU72" s="156"/>
      <c r="EV72" s="156"/>
      <c r="EW72" s="156"/>
      <c r="EX72" s="156"/>
      <c r="EY72" s="156"/>
      <c r="EZ72" s="156"/>
      <c r="FA72" s="156"/>
      <c r="FB72" s="156"/>
      <c r="FC72" s="156"/>
      <c r="FD72" s="156"/>
      <c r="FE72" s="156"/>
      <c r="FF72" s="156"/>
      <c r="FG72" s="156"/>
      <c r="FH72" s="156"/>
      <c r="FI72" s="156"/>
      <c r="FJ72" s="156"/>
      <c r="FK72" s="156"/>
      <c r="FL72" s="156"/>
      <c r="FM72" s="156"/>
      <c r="FN72" s="156"/>
      <c r="FO72" s="156"/>
      <c r="FP72" s="156"/>
      <c r="FQ72" s="156"/>
      <c r="FR72" s="156"/>
      <c r="FS72" s="156"/>
      <c r="FT72" s="156"/>
      <c r="FU72" s="156"/>
      <c r="FV72" s="156"/>
      <c r="FW72" s="156"/>
      <c r="FX72" s="156"/>
      <c r="FY72" s="156"/>
      <c r="FZ72" s="156"/>
      <c r="GA72" s="156"/>
      <c r="GB72" s="156"/>
      <c r="GC72" s="156"/>
      <c r="GD72" s="156"/>
      <c r="GE72" s="156"/>
      <c r="GF72" s="156"/>
      <c r="GG72" s="156"/>
      <c r="GH72" s="156"/>
      <c r="GI72" s="156"/>
      <c r="GJ72" s="156"/>
      <c r="GK72" s="156"/>
      <c r="GL72" s="156"/>
      <c r="GM72" s="156"/>
      <c r="GN72" s="156"/>
      <c r="GO72" s="156"/>
      <c r="GP72" s="156"/>
      <c r="GQ72" s="156"/>
      <c r="GR72" s="156"/>
      <c r="GS72" s="156"/>
      <c r="GT72" s="156"/>
      <c r="GU72" s="156"/>
      <c r="GV72" s="156"/>
      <c r="GW72" s="156"/>
      <c r="GX72" s="156"/>
      <c r="GY72" s="156"/>
      <c r="GZ72" s="156"/>
      <c r="HA72" s="156"/>
      <c r="HB72" s="156"/>
      <c r="HC72" s="156"/>
      <c r="HD72" s="156"/>
      <c r="HE72" s="156"/>
      <c r="HF72" s="156"/>
      <c r="HG72" s="156"/>
      <c r="HH72" s="156"/>
      <c r="HI72" s="156"/>
      <c r="HJ72" s="156"/>
      <c r="HK72" s="156"/>
      <c r="HL72" s="156"/>
      <c r="HM72" s="156"/>
      <c r="HN72" s="156"/>
      <c r="HO72" s="156"/>
      <c r="HP72" s="156"/>
      <c r="HQ72" s="156"/>
      <c r="HR72" s="156"/>
      <c r="HS72" s="156"/>
      <c r="HT72" s="156"/>
      <c r="HU72" s="156"/>
      <c r="HV72" s="156"/>
      <c r="HW72" s="156"/>
      <c r="HX72" s="156"/>
      <c r="HY72" s="156"/>
      <c r="HZ72" s="156"/>
      <c r="IA72" s="156"/>
      <c r="IB72" s="156"/>
      <c r="IC72" s="156"/>
      <c r="ID72" s="156"/>
      <c r="IE72" s="156"/>
      <c r="IF72" s="156"/>
      <c r="IG72" s="156"/>
      <c r="IH72" s="156"/>
      <c r="II72" s="156"/>
      <c r="IJ72" s="156"/>
      <c r="IK72" s="156"/>
      <c r="IL72" s="156"/>
      <c r="IM72" s="156"/>
      <c r="IN72" s="156"/>
      <c r="IO72" s="156"/>
      <c r="IP72" s="156"/>
      <c r="IQ72" s="156"/>
      <c r="IR72" s="156"/>
      <c r="IS72" s="156"/>
      <c r="IT72" s="156"/>
      <c r="IU72" s="156"/>
      <c r="IV72" s="156"/>
    </row>
    <row r="73" spans="1:256" s="151" customFormat="1" ht="12.75" customHeight="1" x14ac:dyDescent="0.25">
      <c r="A73" s="43">
        <v>33</v>
      </c>
      <c r="B73" s="182" t="s">
        <v>212</v>
      </c>
      <c r="C73" s="243" t="s">
        <v>213</v>
      </c>
      <c r="D73" s="243"/>
      <c r="E73" s="243"/>
      <c r="F73" s="185" t="s">
        <v>214</v>
      </c>
      <c r="G73" s="182" t="s">
        <v>215</v>
      </c>
      <c r="H73" s="182" t="s">
        <v>216</v>
      </c>
      <c r="I73" s="182" t="s">
        <v>217</v>
      </c>
      <c r="J73" s="49" t="s">
        <v>218</v>
      </c>
      <c r="K73" s="182" t="s">
        <v>29</v>
      </c>
      <c r="L73" s="182" t="s">
        <v>72</v>
      </c>
      <c r="M73" s="244" t="s">
        <v>71</v>
      </c>
      <c r="N73" s="244"/>
      <c r="O73" s="49" t="s">
        <v>219</v>
      </c>
      <c r="P73" s="49">
        <f t="shared" si="1"/>
        <v>3340</v>
      </c>
      <c r="Q73" s="56">
        <v>44279</v>
      </c>
      <c r="R73" s="57">
        <v>0.47222222222222199</v>
      </c>
      <c r="V73" s="157">
        <v>1</v>
      </c>
    </row>
    <row r="74" spans="1:256" s="151" customFormat="1" ht="12.75" customHeight="1" x14ac:dyDescent="0.25">
      <c r="A74" s="43">
        <v>34</v>
      </c>
      <c r="B74" s="182" t="s">
        <v>220</v>
      </c>
      <c r="C74" s="243" t="s">
        <v>221</v>
      </c>
      <c r="D74" s="243"/>
      <c r="E74" s="243"/>
      <c r="F74" s="185" t="s">
        <v>222</v>
      </c>
      <c r="G74" s="182" t="s">
        <v>223</v>
      </c>
      <c r="H74" s="182" t="s">
        <v>75</v>
      </c>
      <c r="I74" s="182" t="s">
        <v>224</v>
      </c>
      <c r="J74" s="49" t="s">
        <v>225</v>
      </c>
      <c r="K74" s="182" t="s">
        <v>29</v>
      </c>
      <c r="L74" s="182" t="s">
        <v>89</v>
      </c>
      <c r="M74" s="244" t="s">
        <v>71</v>
      </c>
      <c r="N74" s="244"/>
      <c r="O74" s="49" t="s">
        <v>226</v>
      </c>
      <c r="P74" s="49">
        <f t="shared" si="1"/>
        <v>5180</v>
      </c>
      <c r="Q74" s="56">
        <v>44279</v>
      </c>
      <c r="R74" s="57">
        <v>0.47916666666666702</v>
      </c>
      <c r="V74" s="157">
        <v>1</v>
      </c>
    </row>
    <row r="75" spans="1:256" s="151" customFormat="1" ht="12.75" customHeight="1" x14ac:dyDescent="0.25">
      <c r="A75" s="43">
        <v>35</v>
      </c>
      <c r="B75" s="182" t="s">
        <v>227</v>
      </c>
      <c r="C75" s="243" t="s">
        <v>228</v>
      </c>
      <c r="D75" s="243"/>
      <c r="E75" s="243"/>
      <c r="F75" s="185" t="s">
        <v>229</v>
      </c>
      <c r="G75" s="182" t="s">
        <v>230</v>
      </c>
      <c r="H75" s="182" t="s">
        <v>231</v>
      </c>
      <c r="I75" s="182" t="s">
        <v>232</v>
      </c>
      <c r="J75" s="49" t="s">
        <v>233</v>
      </c>
      <c r="K75" s="182" t="s">
        <v>29</v>
      </c>
      <c r="L75" s="182" t="s">
        <v>89</v>
      </c>
      <c r="M75" s="244" t="s">
        <v>71</v>
      </c>
      <c r="N75" s="244"/>
      <c r="O75" s="49" t="s">
        <v>234</v>
      </c>
      <c r="P75" s="49">
        <f t="shared" si="1"/>
        <v>26800</v>
      </c>
      <c r="Q75" s="56">
        <v>44279</v>
      </c>
      <c r="R75" s="57">
        <v>0.48611111111111099</v>
      </c>
      <c r="V75" s="157">
        <v>1</v>
      </c>
    </row>
    <row r="76" spans="1:256" s="151" customFormat="1" ht="12.75" customHeight="1" x14ac:dyDescent="0.25">
      <c r="A76" s="43">
        <v>36</v>
      </c>
      <c r="B76" s="182">
        <v>43010114398</v>
      </c>
      <c r="C76" s="243" t="s">
        <v>235</v>
      </c>
      <c r="D76" s="243"/>
      <c r="E76" s="243"/>
      <c r="F76" s="185"/>
      <c r="G76" s="182" t="s">
        <v>236</v>
      </c>
      <c r="H76" s="182">
        <v>120</v>
      </c>
      <c r="I76" s="182">
        <v>2</v>
      </c>
      <c r="J76" s="49" t="s">
        <v>237</v>
      </c>
      <c r="K76" s="182" t="s">
        <v>29</v>
      </c>
      <c r="L76" s="182" t="s">
        <v>28</v>
      </c>
      <c r="M76" s="244" t="s">
        <v>238</v>
      </c>
      <c r="N76" s="244"/>
      <c r="O76" s="58">
        <v>1859000</v>
      </c>
      <c r="P76" s="49">
        <f t="shared" si="1"/>
        <v>371800</v>
      </c>
      <c r="Q76" s="56">
        <v>44279</v>
      </c>
      <c r="R76" s="57">
        <v>0.49305555555555503</v>
      </c>
      <c r="S76" s="156"/>
      <c r="T76" s="156"/>
      <c r="U76" s="156"/>
      <c r="V76" s="157">
        <v>1</v>
      </c>
      <c r="W76" s="156"/>
      <c r="X76" s="156"/>
      <c r="Y76" s="156"/>
      <c r="Z76" s="156"/>
      <c r="AA76" s="156"/>
      <c r="AB76" s="156"/>
      <c r="AC76" s="156"/>
      <c r="AD76" s="156"/>
      <c r="AE76" s="156"/>
      <c r="AF76" s="156"/>
      <c r="AG76" s="156"/>
      <c r="AH76" s="156"/>
      <c r="AI76" s="156"/>
      <c r="AJ76" s="156"/>
      <c r="AK76" s="156"/>
      <c r="AL76" s="156"/>
      <c r="AM76" s="156"/>
      <c r="AN76" s="156"/>
      <c r="AO76" s="156"/>
      <c r="AP76" s="156"/>
      <c r="AQ76" s="156"/>
      <c r="AR76" s="156"/>
      <c r="AS76" s="156"/>
      <c r="AT76" s="156"/>
      <c r="AU76" s="156"/>
      <c r="AV76" s="156"/>
      <c r="AW76" s="156"/>
      <c r="AX76" s="156"/>
      <c r="AY76" s="156"/>
      <c r="AZ76" s="156"/>
      <c r="BA76" s="156"/>
      <c r="BB76" s="156"/>
      <c r="BC76" s="156"/>
      <c r="BD76" s="156"/>
      <c r="BE76" s="156"/>
      <c r="BF76" s="156"/>
      <c r="BG76" s="156"/>
      <c r="BH76" s="156"/>
      <c r="BI76" s="156"/>
      <c r="BJ76" s="156"/>
      <c r="BK76" s="156"/>
      <c r="BL76" s="156"/>
      <c r="BM76" s="156"/>
      <c r="BN76" s="156"/>
      <c r="BO76" s="156"/>
      <c r="BP76" s="156"/>
      <c r="BQ76" s="156"/>
      <c r="BR76" s="156"/>
      <c r="BS76" s="156"/>
      <c r="BT76" s="156"/>
      <c r="BU76" s="156"/>
      <c r="BV76" s="156"/>
      <c r="BW76" s="156"/>
      <c r="BX76" s="156"/>
      <c r="BY76" s="156"/>
      <c r="BZ76" s="156"/>
      <c r="CA76" s="156"/>
      <c r="CB76" s="156"/>
      <c r="CC76" s="156"/>
      <c r="CD76" s="156"/>
      <c r="CE76" s="156"/>
      <c r="CF76" s="156"/>
      <c r="CG76" s="156"/>
      <c r="CH76" s="156"/>
      <c r="CI76" s="156"/>
      <c r="CJ76" s="156"/>
      <c r="CK76" s="156"/>
      <c r="CL76" s="156"/>
      <c r="CM76" s="156"/>
      <c r="CN76" s="156"/>
      <c r="CO76" s="156"/>
      <c r="CP76" s="156"/>
      <c r="CQ76" s="156"/>
      <c r="CR76" s="156"/>
      <c r="CS76" s="156"/>
      <c r="CT76" s="156"/>
      <c r="CU76" s="156"/>
      <c r="CV76" s="156"/>
      <c r="CW76" s="156"/>
      <c r="CX76" s="156"/>
      <c r="CY76" s="156"/>
      <c r="CZ76" s="156"/>
      <c r="DA76" s="156"/>
      <c r="DB76" s="156"/>
      <c r="DC76" s="156"/>
      <c r="DD76" s="156"/>
      <c r="DE76" s="156"/>
      <c r="DF76" s="156"/>
      <c r="DG76" s="156"/>
      <c r="DH76" s="156"/>
      <c r="DI76" s="156"/>
      <c r="DJ76" s="156"/>
      <c r="DK76" s="156"/>
      <c r="DL76" s="156"/>
      <c r="DM76" s="156"/>
      <c r="DN76" s="156"/>
      <c r="DO76" s="156"/>
      <c r="DP76" s="156"/>
      <c r="DQ76" s="156"/>
      <c r="DR76" s="156"/>
      <c r="DS76" s="156"/>
      <c r="DT76" s="156"/>
      <c r="DU76" s="156"/>
      <c r="DV76" s="156"/>
      <c r="DW76" s="156"/>
      <c r="DX76" s="156"/>
      <c r="DY76" s="156"/>
      <c r="DZ76" s="156"/>
      <c r="EA76" s="156"/>
      <c r="EB76" s="156"/>
      <c r="EC76" s="156"/>
      <c r="ED76" s="156"/>
      <c r="EE76" s="156"/>
      <c r="EF76" s="156"/>
      <c r="EG76" s="156"/>
      <c r="EH76" s="156"/>
      <c r="EI76" s="156"/>
      <c r="EJ76" s="156"/>
      <c r="EK76" s="156"/>
      <c r="EL76" s="156"/>
      <c r="EM76" s="156"/>
      <c r="EN76" s="156"/>
      <c r="EO76" s="156"/>
      <c r="EP76" s="156"/>
      <c r="EQ76" s="156"/>
      <c r="ER76" s="156"/>
      <c r="ES76" s="156"/>
      <c r="ET76" s="156"/>
      <c r="EU76" s="156"/>
      <c r="EV76" s="156"/>
      <c r="EW76" s="156"/>
      <c r="EX76" s="156"/>
      <c r="EY76" s="156"/>
      <c r="EZ76" s="156"/>
      <c r="FA76" s="156"/>
      <c r="FB76" s="156"/>
      <c r="FC76" s="156"/>
      <c r="FD76" s="156"/>
      <c r="FE76" s="156"/>
      <c r="FF76" s="156"/>
      <c r="FG76" s="156"/>
      <c r="FH76" s="156"/>
      <c r="FI76" s="156"/>
      <c r="FJ76" s="156"/>
      <c r="FK76" s="156"/>
      <c r="FL76" s="156"/>
      <c r="FM76" s="156"/>
      <c r="FN76" s="156"/>
      <c r="FO76" s="156"/>
      <c r="FP76" s="156"/>
      <c r="FQ76" s="156"/>
      <c r="FR76" s="156"/>
      <c r="FS76" s="156"/>
      <c r="FT76" s="156"/>
      <c r="FU76" s="156"/>
      <c r="FV76" s="156"/>
      <c r="FW76" s="156"/>
      <c r="FX76" s="156"/>
      <c r="FY76" s="156"/>
      <c r="FZ76" s="156"/>
      <c r="GA76" s="156"/>
      <c r="GB76" s="156"/>
      <c r="GC76" s="156"/>
      <c r="GD76" s="156"/>
      <c r="GE76" s="156"/>
      <c r="GF76" s="156"/>
      <c r="GG76" s="156"/>
      <c r="GH76" s="156"/>
      <c r="GI76" s="156"/>
      <c r="GJ76" s="156"/>
      <c r="GK76" s="156"/>
      <c r="GL76" s="156"/>
      <c r="GM76" s="156"/>
      <c r="GN76" s="156"/>
      <c r="GO76" s="156"/>
      <c r="GP76" s="156"/>
      <c r="GQ76" s="156"/>
      <c r="GR76" s="156"/>
      <c r="GS76" s="156"/>
      <c r="GT76" s="156"/>
      <c r="GU76" s="156"/>
      <c r="GV76" s="156"/>
      <c r="GW76" s="156"/>
      <c r="GX76" s="156"/>
      <c r="GY76" s="156"/>
      <c r="GZ76" s="156"/>
      <c r="HA76" s="156"/>
      <c r="HB76" s="156"/>
      <c r="HC76" s="156"/>
      <c r="HD76" s="156"/>
      <c r="HE76" s="156"/>
      <c r="HF76" s="156"/>
      <c r="HG76" s="156"/>
      <c r="HH76" s="156"/>
      <c r="HI76" s="156"/>
      <c r="HJ76" s="156"/>
      <c r="HK76" s="156"/>
      <c r="HL76" s="156"/>
      <c r="HM76" s="156"/>
      <c r="HN76" s="156"/>
      <c r="HO76" s="156"/>
      <c r="HP76" s="156"/>
      <c r="HQ76" s="156"/>
      <c r="HR76" s="156"/>
      <c r="HS76" s="156"/>
      <c r="HT76" s="156"/>
      <c r="HU76" s="156"/>
      <c r="HV76" s="156"/>
      <c r="HW76" s="156"/>
      <c r="HX76" s="156"/>
      <c r="HY76" s="156"/>
      <c r="HZ76" s="156"/>
      <c r="IA76" s="156"/>
      <c r="IB76" s="156"/>
      <c r="IC76" s="156"/>
      <c r="ID76" s="156"/>
      <c r="IE76" s="156"/>
      <c r="IF76" s="156"/>
      <c r="IG76" s="156"/>
      <c r="IH76" s="156"/>
      <c r="II76" s="156"/>
      <c r="IJ76" s="156"/>
      <c r="IK76" s="156"/>
      <c r="IL76" s="156"/>
      <c r="IM76" s="156"/>
      <c r="IN76" s="156"/>
      <c r="IO76" s="156"/>
      <c r="IP76" s="156"/>
      <c r="IQ76" s="156"/>
      <c r="IR76" s="156"/>
      <c r="IS76" s="156"/>
      <c r="IT76" s="156"/>
      <c r="IU76" s="156"/>
      <c r="IV76" s="156"/>
    </row>
    <row r="77" spans="1:256" s="151" customFormat="1" ht="12.75" customHeight="1" x14ac:dyDescent="0.25">
      <c r="A77" s="43">
        <v>37</v>
      </c>
      <c r="B77" s="182">
        <v>43010109031</v>
      </c>
      <c r="C77" s="243" t="s">
        <v>239</v>
      </c>
      <c r="D77" s="243"/>
      <c r="E77" s="243"/>
      <c r="F77" s="185" t="s">
        <v>240</v>
      </c>
      <c r="G77" s="182" t="s">
        <v>241</v>
      </c>
      <c r="H77" s="182">
        <v>146</v>
      </c>
      <c r="I77" s="182">
        <v>224</v>
      </c>
      <c r="J77" s="49" t="s">
        <v>242</v>
      </c>
      <c r="K77" s="182" t="s">
        <v>29</v>
      </c>
      <c r="L77" s="182" t="s">
        <v>89</v>
      </c>
      <c r="M77" s="244" t="s">
        <v>71</v>
      </c>
      <c r="N77" s="244"/>
      <c r="O77" s="58">
        <v>9850</v>
      </c>
      <c r="P77" s="49">
        <f t="shared" si="1"/>
        <v>1970</v>
      </c>
      <c r="Q77" s="56">
        <v>44279</v>
      </c>
      <c r="R77" s="57">
        <v>0.5</v>
      </c>
      <c r="V77" s="157">
        <v>1</v>
      </c>
    </row>
    <row r="78" spans="1:256" s="151" customFormat="1" ht="12.75" customHeight="1" x14ac:dyDescent="0.25">
      <c r="A78" s="43">
        <v>38</v>
      </c>
      <c r="B78" s="182">
        <v>43010108947</v>
      </c>
      <c r="C78" s="243" t="s">
        <v>239</v>
      </c>
      <c r="D78" s="243"/>
      <c r="E78" s="243"/>
      <c r="F78" s="185" t="s">
        <v>243</v>
      </c>
      <c r="G78" s="182" t="s">
        <v>244</v>
      </c>
      <c r="H78" s="182">
        <v>138</v>
      </c>
      <c r="I78" s="182">
        <v>743</v>
      </c>
      <c r="J78" s="49">
        <v>381</v>
      </c>
      <c r="K78" s="182" t="s">
        <v>29</v>
      </c>
      <c r="L78" s="182" t="s">
        <v>28</v>
      </c>
      <c r="M78" s="244" t="s">
        <v>71</v>
      </c>
      <c r="N78" s="244"/>
      <c r="O78" s="58">
        <v>7620</v>
      </c>
      <c r="P78" s="49">
        <f t="shared" si="1"/>
        <v>1524</v>
      </c>
      <c r="Q78" s="56">
        <v>44279</v>
      </c>
      <c r="R78" s="57">
        <v>0.50694444444444398</v>
      </c>
      <c r="V78" s="157">
        <v>1</v>
      </c>
    </row>
    <row r="79" spans="1:256" s="151" customFormat="1" ht="12.75" customHeight="1" x14ac:dyDescent="0.25">
      <c r="A79" s="43">
        <v>39</v>
      </c>
      <c r="B79" s="182">
        <v>43010109038</v>
      </c>
      <c r="C79" s="243" t="s">
        <v>239</v>
      </c>
      <c r="D79" s="243"/>
      <c r="E79" s="243"/>
      <c r="F79" s="185" t="s">
        <v>245</v>
      </c>
      <c r="G79" s="182" t="s">
        <v>246</v>
      </c>
      <c r="H79" s="182">
        <v>102</v>
      </c>
      <c r="I79" s="182">
        <v>1</v>
      </c>
      <c r="J79" s="49" t="s">
        <v>247</v>
      </c>
      <c r="K79" s="182" t="s">
        <v>29</v>
      </c>
      <c r="L79" s="182" t="s">
        <v>89</v>
      </c>
      <c r="M79" s="244" t="s">
        <v>71</v>
      </c>
      <c r="N79" s="244"/>
      <c r="O79" s="58">
        <v>39100</v>
      </c>
      <c r="P79" s="49">
        <f t="shared" si="1"/>
        <v>7820</v>
      </c>
      <c r="Q79" s="56">
        <v>44279</v>
      </c>
      <c r="R79" s="57">
        <v>0.51388888888888895</v>
      </c>
      <c r="V79" s="157">
        <v>1</v>
      </c>
    </row>
    <row r="80" spans="1:256" s="151" customFormat="1" ht="12.75" customHeight="1" x14ac:dyDescent="0.25">
      <c r="A80" s="43">
        <v>40</v>
      </c>
      <c r="B80" s="182">
        <v>43010103207</v>
      </c>
      <c r="C80" s="243" t="s">
        <v>522</v>
      </c>
      <c r="D80" s="243"/>
      <c r="E80" s="243"/>
      <c r="F80" s="185"/>
      <c r="G80" s="182" t="s">
        <v>249</v>
      </c>
      <c r="H80" s="182">
        <v>173</v>
      </c>
      <c r="I80" s="182">
        <v>4</v>
      </c>
      <c r="J80" s="49">
        <v>387</v>
      </c>
      <c r="K80" s="182" t="s">
        <v>250</v>
      </c>
      <c r="L80" s="182" t="s">
        <v>251</v>
      </c>
      <c r="M80" s="244" t="s">
        <v>252</v>
      </c>
      <c r="N80" s="244"/>
      <c r="O80" s="58">
        <v>68000</v>
      </c>
      <c r="P80" s="49">
        <f t="shared" si="1"/>
        <v>13600</v>
      </c>
      <c r="Q80" s="56">
        <v>44279</v>
      </c>
      <c r="R80" s="57">
        <v>0.5625</v>
      </c>
      <c r="V80" s="157">
        <v>1</v>
      </c>
    </row>
    <row r="81" spans="1:22" s="151" customFormat="1" ht="12.75" customHeight="1" x14ac:dyDescent="0.25">
      <c r="A81" s="43">
        <v>41</v>
      </c>
      <c r="B81" s="182">
        <v>43010105672</v>
      </c>
      <c r="C81" s="243" t="s">
        <v>522</v>
      </c>
      <c r="D81" s="243"/>
      <c r="E81" s="243"/>
      <c r="F81" s="185"/>
      <c r="G81" s="182" t="s">
        <v>253</v>
      </c>
      <c r="H81" s="182">
        <v>168</v>
      </c>
      <c r="I81" s="182">
        <v>7</v>
      </c>
      <c r="J81" s="49">
        <v>214</v>
      </c>
      <c r="K81" s="182" t="s">
        <v>29</v>
      </c>
      <c r="L81" s="182" t="s">
        <v>28</v>
      </c>
      <c r="M81" s="244" t="s">
        <v>523</v>
      </c>
      <c r="N81" s="244"/>
      <c r="O81" s="58">
        <v>96300</v>
      </c>
      <c r="P81" s="49">
        <f t="shared" si="1"/>
        <v>19260</v>
      </c>
      <c r="Q81" s="56">
        <v>44279</v>
      </c>
      <c r="R81" s="57">
        <v>0.56944444444444442</v>
      </c>
      <c r="V81" s="157">
        <v>1</v>
      </c>
    </row>
    <row r="82" spans="1:22" s="151" customFormat="1" ht="12.75" customHeight="1" x14ac:dyDescent="0.25">
      <c r="A82" s="43">
        <v>42</v>
      </c>
      <c r="B82" s="182">
        <v>43010105673</v>
      </c>
      <c r="C82" s="243" t="s">
        <v>522</v>
      </c>
      <c r="D82" s="243"/>
      <c r="E82" s="243"/>
      <c r="F82" s="185"/>
      <c r="G82" s="182" t="s">
        <v>253</v>
      </c>
      <c r="H82" s="182">
        <v>168</v>
      </c>
      <c r="I82" s="182">
        <v>28</v>
      </c>
      <c r="J82" s="49">
        <v>226</v>
      </c>
      <c r="K82" s="182" t="s">
        <v>29</v>
      </c>
      <c r="L82" s="182" t="s">
        <v>28</v>
      </c>
      <c r="M82" s="244" t="s">
        <v>523</v>
      </c>
      <c r="N82" s="244"/>
      <c r="O82" s="58">
        <v>101700</v>
      </c>
      <c r="P82" s="49">
        <f t="shared" si="1"/>
        <v>20340</v>
      </c>
      <c r="Q82" s="56">
        <v>44279</v>
      </c>
      <c r="R82" s="57">
        <v>0.57638888888888895</v>
      </c>
      <c r="V82" s="157">
        <v>1</v>
      </c>
    </row>
    <row r="83" spans="1:22" s="151" customFormat="1" ht="12.75" customHeight="1" x14ac:dyDescent="0.25">
      <c r="A83" s="43">
        <v>43</v>
      </c>
      <c r="B83" s="182">
        <v>43010106282</v>
      </c>
      <c r="C83" s="243" t="s">
        <v>254</v>
      </c>
      <c r="D83" s="243"/>
      <c r="E83" s="243"/>
      <c r="F83" s="185" t="s">
        <v>255</v>
      </c>
      <c r="G83" s="182" t="s">
        <v>256</v>
      </c>
      <c r="H83" s="182">
        <v>110</v>
      </c>
      <c r="I83" s="182">
        <v>7</v>
      </c>
      <c r="J83" s="49" t="s">
        <v>257</v>
      </c>
      <c r="K83" s="182" t="s">
        <v>29</v>
      </c>
      <c r="L83" s="182" t="s">
        <v>89</v>
      </c>
      <c r="M83" s="244" t="s">
        <v>71</v>
      </c>
      <c r="N83" s="244"/>
      <c r="O83" s="58">
        <v>23500</v>
      </c>
      <c r="P83" s="49">
        <f t="shared" si="1"/>
        <v>4700</v>
      </c>
      <c r="Q83" s="56">
        <v>44279</v>
      </c>
      <c r="R83" s="57">
        <v>0.58333333333333304</v>
      </c>
      <c r="V83" s="157">
        <v>1</v>
      </c>
    </row>
    <row r="84" spans="1:22" s="151" customFormat="1" ht="12.75" customHeight="1" x14ac:dyDescent="0.25">
      <c r="A84" s="43">
        <v>44</v>
      </c>
      <c r="B84" s="182">
        <v>43010110936</v>
      </c>
      <c r="C84" s="243" t="s">
        <v>258</v>
      </c>
      <c r="D84" s="243"/>
      <c r="E84" s="243"/>
      <c r="F84" s="185" t="s">
        <v>259</v>
      </c>
      <c r="G84" s="182" t="s">
        <v>260</v>
      </c>
      <c r="H84" s="182">
        <v>124</v>
      </c>
      <c r="I84" s="182">
        <v>4</v>
      </c>
      <c r="J84" s="49" t="s">
        <v>261</v>
      </c>
      <c r="K84" s="182" t="s">
        <v>29</v>
      </c>
      <c r="L84" s="182" t="s">
        <v>72</v>
      </c>
      <c r="M84" s="244" t="s">
        <v>71</v>
      </c>
      <c r="N84" s="244"/>
      <c r="O84" s="58">
        <v>75500</v>
      </c>
      <c r="P84" s="49">
        <f t="shared" si="1"/>
        <v>15100</v>
      </c>
      <c r="Q84" s="56">
        <v>44279</v>
      </c>
      <c r="R84" s="57">
        <v>0.59027777777777801</v>
      </c>
      <c r="V84" s="157">
        <v>1</v>
      </c>
    </row>
    <row r="85" spans="1:22" s="151" customFormat="1" x14ac:dyDescent="0.25">
      <c r="A85" s="43">
        <v>45</v>
      </c>
      <c r="B85" s="182">
        <v>43010110937</v>
      </c>
      <c r="C85" s="243" t="s">
        <v>258</v>
      </c>
      <c r="D85" s="243"/>
      <c r="E85" s="243"/>
      <c r="F85" s="185" t="s">
        <v>259</v>
      </c>
      <c r="G85" s="182" t="s">
        <v>260</v>
      </c>
      <c r="H85" s="182">
        <v>124</v>
      </c>
      <c r="I85" s="182">
        <v>7</v>
      </c>
      <c r="J85" s="49" t="s">
        <v>262</v>
      </c>
      <c r="K85" s="182" t="s">
        <v>29</v>
      </c>
      <c r="L85" s="182" t="s">
        <v>72</v>
      </c>
      <c r="M85" s="244" t="s">
        <v>71</v>
      </c>
      <c r="N85" s="244"/>
      <c r="O85" s="58">
        <v>92000</v>
      </c>
      <c r="P85" s="49">
        <f t="shared" si="1"/>
        <v>18400</v>
      </c>
      <c r="Q85" s="56">
        <v>44279</v>
      </c>
      <c r="R85" s="57">
        <v>0.59722222222222199</v>
      </c>
      <c r="V85" s="157">
        <v>1</v>
      </c>
    </row>
    <row r="86" spans="1:22" s="151" customFormat="1" ht="12.75" customHeight="1" x14ac:dyDescent="0.25">
      <c r="A86" s="43">
        <v>46</v>
      </c>
      <c r="B86" s="182">
        <v>43010111117</v>
      </c>
      <c r="C86" s="243" t="s">
        <v>263</v>
      </c>
      <c r="D86" s="243"/>
      <c r="E86" s="243"/>
      <c r="F86" s="185" t="s">
        <v>33</v>
      </c>
      <c r="G86" s="182" t="s">
        <v>264</v>
      </c>
      <c r="H86" s="182">
        <v>116</v>
      </c>
      <c r="I86" s="182">
        <v>8</v>
      </c>
      <c r="J86" s="49" t="s">
        <v>265</v>
      </c>
      <c r="K86" s="182" t="s">
        <v>29</v>
      </c>
      <c r="L86" s="182" t="s">
        <v>89</v>
      </c>
      <c r="M86" s="244" t="s">
        <v>71</v>
      </c>
      <c r="N86" s="244"/>
      <c r="O86" s="58">
        <v>13500</v>
      </c>
      <c r="P86" s="49">
        <f t="shared" si="1"/>
        <v>2700</v>
      </c>
      <c r="Q86" s="56">
        <v>44279</v>
      </c>
      <c r="R86" s="57">
        <v>0.60416666666666696</v>
      </c>
      <c r="V86" s="157">
        <v>1</v>
      </c>
    </row>
    <row r="87" spans="1:22" s="151" customFormat="1" ht="12.75" customHeight="1" x14ac:dyDescent="0.25">
      <c r="A87" s="43">
        <v>47</v>
      </c>
      <c r="B87" s="182">
        <v>43010111079</v>
      </c>
      <c r="C87" s="243" t="s">
        <v>263</v>
      </c>
      <c r="D87" s="243"/>
      <c r="E87" s="243"/>
      <c r="F87" s="185" t="s">
        <v>33</v>
      </c>
      <c r="G87" s="182" t="s">
        <v>264</v>
      </c>
      <c r="H87" s="182">
        <v>102</v>
      </c>
      <c r="I87" s="182">
        <v>204</v>
      </c>
      <c r="J87" s="49" t="s">
        <v>266</v>
      </c>
      <c r="K87" s="182" t="s">
        <v>29</v>
      </c>
      <c r="L87" s="182" t="s">
        <v>89</v>
      </c>
      <c r="M87" s="244" t="s">
        <v>71</v>
      </c>
      <c r="N87" s="244"/>
      <c r="O87" s="58">
        <v>19805</v>
      </c>
      <c r="P87" s="49">
        <f t="shared" si="1"/>
        <v>3961</v>
      </c>
      <c r="Q87" s="56">
        <v>44279</v>
      </c>
      <c r="R87" s="57">
        <v>0.61111111111111105</v>
      </c>
      <c r="V87" s="157">
        <v>1</v>
      </c>
    </row>
    <row r="88" spans="1:22" s="151" customFormat="1" ht="12.75" customHeight="1" x14ac:dyDescent="0.25">
      <c r="A88" s="43">
        <v>48</v>
      </c>
      <c r="B88" s="182">
        <v>43010102443</v>
      </c>
      <c r="C88" s="245" t="s">
        <v>267</v>
      </c>
      <c r="D88" s="245"/>
      <c r="E88" s="245"/>
      <c r="F88" s="186" t="s">
        <v>268</v>
      </c>
      <c r="G88" s="187" t="s">
        <v>269</v>
      </c>
      <c r="H88" s="187">
        <v>104</v>
      </c>
      <c r="I88" s="187">
        <v>54</v>
      </c>
      <c r="J88" s="59" t="s">
        <v>270</v>
      </c>
      <c r="K88" s="187" t="s">
        <v>29</v>
      </c>
      <c r="L88" s="187" t="s">
        <v>89</v>
      </c>
      <c r="M88" s="246" t="s">
        <v>71</v>
      </c>
      <c r="N88" s="246"/>
      <c r="O88" s="60">
        <v>39000</v>
      </c>
      <c r="P88" s="49">
        <f t="shared" si="1"/>
        <v>7800</v>
      </c>
      <c r="Q88" s="56">
        <v>44279</v>
      </c>
      <c r="R88" s="57">
        <v>0.61805555555555503</v>
      </c>
      <c r="V88" s="157">
        <v>1</v>
      </c>
    </row>
    <row r="89" spans="1:22" s="151" customFormat="1" ht="12.75" customHeight="1" x14ac:dyDescent="0.25">
      <c r="A89" s="43">
        <v>49</v>
      </c>
      <c r="B89" s="182">
        <v>43010111245</v>
      </c>
      <c r="C89" s="243" t="s">
        <v>267</v>
      </c>
      <c r="D89" s="243"/>
      <c r="E89" s="243"/>
      <c r="F89" s="185"/>
      <c r="G89" s="182" t="s">
        <v>271</v>
      </c>
      <c r="H89" s="182">
        <v>104</v>
      </c>
      <c r="I89" s="182">
        <v>288</v>
      </c>
      <c r="J89" s="49" t="s">
        <v>272</v>
      </c>
      <c r="K89" s="182" t="s">
        <v>29</v>
      </c>
      <c r="L89" s="182" t="s">
        <v>89</v>
      </c>
      <c r="M89" s="244" t="s">
        <v>71</v>
      </c>
      <c r="N89" s="244"/>
      <c r="O89" s="58">
        <v>50000</v>
      </c>
      <c r="P89" s="49">
        <f t="shared" si="1"/>
        <v>10000</v>
      </c>
      <c r="Q89" s="56">
        <v>44279</v>
      </c>
      <c r="R89" s="57">
        <v>0.625</v>
      </c>
      <c r="V89" s="157">
        <v>1</v>
      </c>
    </row>
    <row r="90" spans="1:22" s="151" customFormat="1" ht="12.75" customHeight="1" x14ac:dyDescent="0.25">
      <c r="A90" s="43">
        <v>50</v>
      </c>
      <c r="B90" s="182">
        <v>43010104024</v>
      </c>
      <c r="C90" s="243" t="s">
        <v>273</v>
      </c>
      <c r="D90" s="243"/>
      <c r="E90" s="243"/>
      <c r="F90" s="185" t="s">
        <v>274</v>
      </c>
      <c r="G90" s="182" t="s">
        <v>275</v>
      </c>
      <c r="H90" s="182">
        <v>127</v>
      </c>
      <c r="I90" s="182">
        <v>1</v>
      </c>
      <c r="J90" s="49" t="s">
        <v>276</v>
      </c>
      <c r="K90" s="182" t="s">
        <v>29</v>
      </c>
      <c r="L90" s="182" t="s">
        <v>89</v>
      </c>
      <c r="M90" s="244" t="s">
        <v>71</v>
      </c>
      <c r="N90" s="244"/>
      <c r="O90" s="58">
        <v>8200</v>
      </c>
      <c r="P90" s="49">
        <f t="shared" si="1"/>
        <v>1640</v>
      </c>
      <c r="Q90" s="56">
        <v>44279</v>
      </c>
      <c r="R90" s="57">
        <v>0.63194444444444398</v>
      </c>
      <c r="V90" s="157">
        <v>1</v>
      </c>
    </row>
    <row r="91" spans="1:22" s="151" customFormat="1" ht="12.75" customHeight="1" x14ac:dyDescent="0.25">
      <c r="A91" s="43">
        <v>51</v>
      </c>
      <c r="B91" s="182">
        <v>43010111230</v>
      </c>
      <c r="C91" s="243" t="s">
        <v>277</v>
      </c>
      <c r="D91" s="243"/>
      <c r="E91" s="243"/>
      <c r="F91" s="185" t="s">
        <v>278</v>
      </c>
      <c r="G91" s="182" t="s">
        <v>279</v>
      </c>
      <c r="H91" s="182">
        <v>154</v>
      </c>
      <c r="I91" s="182">
        <v>799</v>
      </c>
      <c r="J91" s="49" t="s">
        <v>280</v>
      </c>
      <c r="K91" s="182" t="s">
        <v>29</v>
      </c>
      <c r="L91" s="182" t="s">
        <v>89</v>
      </c>
      <c r="M91" s="244" t="s">
        <v>281</v>
      </c>
      <c r="N91" s="244"/>
      <c r="O91" s="58">
        <v>191250</v>
      </c>
      <c r="P91" s="49">
        <f t="shared" si="1"/>
        <v>38250</v>
      </c>
      <c r="Q91" s="56">
        <v>44279</v>
      </c>
      <c r="R91" s="57">
        <v>0.63888888888888895</v>
      </c>
      <c r="V91" s="157">
        <v>1</v>
      </c>
    </row>
    <row r="92" spans="1:22" s="151" customFormat="1" ht="12.75" customHeight="1" x14ac:dyDescent="0.25">
      <c r="A92" s="43">
        <v>52</v>
      </c>
      <c r="B92" s="182" t="s">
        <v>466</v>
      </c>
      <c r="C92" s="243" t="s">
        <v>467</v>
      </c>
      <c r="D92" s="243"/>
      <c r="E92" s="243"/>
      <c r="F92" s="185" t="s">
        <v>25</v>
      </c>
      <c r="G92" s="182" t="s">
        <v>25</v>
      </c>
      <c r="H92" s="182" t="s">
        <v>468</v>
      </c>
      <c r="I92" s="182" t="s">
        <v>134</v>
      </c>
      <c r="J92" s="61" t="s">
        <v>469</v>
      </c>
      <c r="K92" s="182" t="s">
        <v>29</v>
      </c>
      <c r="L92" s="182" t="s">
        <v>28</v>
      </c>
      <c r="M92" s="244" t="s">
        <v>71</v>
      </c>
      <c r="N92" s="244"/>
      <c r="O92" s="61" t="s">
        <v>470</v>
      </c>
      <c r="P92" s="49">
        <f t="shared" si="1"/>
        <v>3080</v>
      </c>
      <c r="Q92" s="56">
        <v>44279</v>
      </c>
      <c r="R92" s="57">
        <v>0.64583333333333304</v>
      </c>
      <c r="V92" s="157">
        <v>0</v>
      </c>
    </row>
    <row r="93" spans="1:22" s="151" customFormat="1" ht="12.75" customHeight="1" x14ac:dyDescent="0.25">
      <c r="A93" s="43">
        <v>53</v>
      </c>
      <c r="B93" s="182" t="s">
        <v>471</v>
      </c>
      <c r="C93" s="243" t="s">
        <v>467</v>
      </c>
      <c r="D93" s="243"/>
      <c r="E93" s="243"/>
      <c r="F93" s="185" t="s">
        <v>25</v>
      </c>
      <c r="G93" s="182" t="s">
        <v>25</v>
      </c>
      <c r="H93" s="182" t="s">
        <v>472</v>
      </c>
      <c r="I93" s="182" t="s">
        <v>111</v>
      </c>
      <c r="J93" s="61" t="s">
        <v>473</v>
      </c>
      <c r="K93" s="182" t="s">
        <v>29</v>
      </c>
      <c r="L93" s="182" t="s">
        <v>28</v>
      </c>
      <c r="M93" s="244" t="s">
        <v>71</v>
      </c>
      <c r="N93" s="244"/>
      <c r="O93" s="61" t="s">
        <v>474</v>
      </c>
      <c r="P93" s="49">
        <f t="shared" si="1"/>
        <v>1420</v>
      </c>
      <c r="Q93" s="56">
        <v>44280</v>
      </c>
      <c r="R93" s="57">
        <v>0.4375</v>
      </c>
      <c r="V93" s="157"/>
    </row>
    <row r="94" spans="1:22" s="151" customFormat="1" ht="12.75" customHeight="1" x14ac:dyDescent="0.25">
      <c r="A94" s="43">
        <v>54</v>
      </c>
      <c r="B94" s="182" t="s">
        <v>475</v>
      </c>
      <c r="C94" s="243" t="s">
        <v>476</v>
      </c>
      <c r="D94" s="243"/>
      <c r="E94" s="243"/>
      <c r="F94" s="185" t="s">
        <v>477</v>
      </c>
      <c r="G94" s="182" t="s">
        <v>478</v>
      </c>
      <c r="H94" s="182" t="s">
        <v>25</v>
      </c>
      <c r="I94" s="182" t="s">
        <v>479</v>
      </c>
      <c r="J94" s="61" t="s">
        <v>480</v>
      </c>
      <c r="K94" s="182" t="s">
        <v>29</v>
      </c>
      <c r="L94" s="182" t="s">
        <v>481</v>
      </c>
      <c r="M94" s="244" t="s">
        <v>71</v>
      </c>
      <c r="N94" s="244"/>
      <c r="O94" s="61" t="s">
        <v>482</v>
      </c>
      <c r="P94" s="49">
        <f t="shared" si="1"/>
        <v>14400</v>
      </c>
      <c r="Q94" s="56">
        <v>44280</v>
      </c>
      <c r="R94" s="57">
        <v>0.44444444444444442</v>
      </c>
      <c r="V94" s="157"/>
    </row>
    <row r="95" spans="1:22" s="151" customFormat="1" ht="12.75" customHeight="1" x14ac:dyDescent="0.25">
      <c r="A95" s="43">
        <v>55</v>
      </c>
      <c r="B95" s="182" t="s">
        <v>483</v>
      </c>
      <c r="C95" s="243" t="s">
        <v>484</v>
      </c>
      <c r="D95" s="243"/>
      <c r="E95" s="243"/>
      <c r="F95" s="185" t="s">
        <v>485</v>
      </c>
      <c r="G95" s="182" t="s">
        <v>486</v>
      </c>
      <c r="H95" s="182">
        <v>102</v>
      </c>
      <c r="I95" s="182" t="s">
        <v>487</v>
      </c>
      <c r="J95" s="61" t="s">
        <v>488</v>
      </c>
      <c r="K95" s="182" t="s">
        <v>29</v>
      </c>
      <c r="L95" s="182" t="s">
        <v>28</v>
      </c>
      <c r="M95" s="244" t="s">
        <v>71</v>
      </c>
      <c r="N95" s="244"/>
      <c r="O95" s="61" t="s">
        <v>489</v>
      </c>
      <c r="P95" s="49">
        <f t="shared" si="1"/>
        <v>3180</v>
      </c>
      <c r="Q95" s="56">
        <v>44280</v>
      </c>
      <c r="R95" s="57">
        <v>0.45138888888888901</v>
      </c>
      <c r="V95" s="157"/>
    </row>
    <row r="96" spans="1:22" s="151" customFormat="1" ht="12.75" customHeight="1" x14ac:dyDescent="0.25">
      <c r="A96" s="43">
        <v>56</v>
      </c>
      <c r="B96" s="182" t="s">
        <v>490</v>
      </c>
      <c r="C96" s="243" t="s">
        <v>484</v>
      </c>
      <c r="D96" s="243"/>
      <c r="E96" s="243"/>
      <c r="F96" s="185" t="s">
        <v>491</v>
      </c>
      <c r="G96" s="182" t="s">
        <v>492</v>
      </c>
      <c r="H96" s="182" t="s">
        <v>493</v>
      </c>
      <c r="I96" s="182" t="s">
        <v>494</v>
      </c>
      <c r="J96" s="61" t="s">
        <v>495</v>
      </c>
      <c r="K96" s="182" t="s">
        <v>29</v>
      </c>
      <c r="L96" s="182" t="s">
        <v>72</v>
      </c>
      <c r="M96" s="244" t="s">
        <v>71</v>
      </c>
      <c r="N96" s="244"/>
      <c r="O96" s="61" t="s">
        <v>496</v>
      </c>
      <c r="P96" s="49">
        <f t="shared" si="1"/>
        <v>2380</v>
      </c>
      <c r="Q96" s="56">
        <v>44280</v>
      </c>
      <c r="R96" s="57">
        <v>0.45833333333333298</v>
      </c>
      <c r="V96" s="157"/>
    </row>
    <row r="97" spans="1:256" s="151" customFormat="1" ht="12.75" customHeight="1" x14ac:dyDescent="0.25">
      <c r="A97" s="43">
        <v>57</v>
      </c>
      <c r="B97" s="182" t="s">
        <v>497</v>
      </c>
      <c r="C97" s="243" t="s">
        <v>498</v>
      </c>
      <c r="D97" s="243"/>
      <c r="E97" s="243"/>
      <c r="F97" s="185" t="s">
        <v>499</v>
      </c>
      <c r="G97" s="182" t="s">
        <v>500</v>
      </c>
      <c r="H97" s="182" t="s">
        <v>75</v>
      </c>
      <c r="I97" s="182" t="s">
        <v>501</v>
      </c>
      <c r="J97" s="61" t="s">
        <v>502</v>
      </c>
      <c r="K97" s="182" t="s">
        <v>29</v>
      </c>
      <c r="L97" s="182" t="s">
        <v>89</v>
      </c>
      <c r="M97" s="244" t="s">
        <v>71</v>
      </c>
      <c r="N97" s="244"/>
      <c r="O97" s="61" t="s">
        <v>503</v>
      </c>
      <c r="P97" s="49">
        <f t="shared" si="1"/>
        <v>4580</v>
      </c>
      <c r="Q97" s="56">
        <v>44280</v>
      </c>
      <c r="R97" s="57">
        <v>0.46527777777777801</v>
      </c>
      <c r="V97" s="157">
        <v>0</v>
      </c>
    </row>
    <row r="98" spans="1:256" s="151" customFormat="1" ht="12.75" customHeight="1" x14ac:dyDescent="0.25">
      <c r="A98" s="43">
        <v>58</v>
      </c>
      <c r="B98" s="182" t="s">
        <v>504</v>
      </c>
      <c r="C98" s="243" t="s">
        <v>498</v>
      </c>
      <c r="D98" s="243"/>
      <c r="E98" s="243"/>
      <c r="F98" s="185" t="s">
        <v>505</v>
      </c>
      <c r="G98" s="182" t="s">
        <v>506</v>
      </c>
      <c r="H98" s="182" t="s">
        <v>75</v>
      </c>
      <c r="I98" s="182" t="s">
        <v>507</v>
      </c>
      <c r="J98" s="61" t="s">
        <v>508</v>
      </c>
      <c r="K98" s="182" t="s">
        <v>29</v>
      </c>
      <c r="L98" s="182" t="s">
        <v>89</v>
      </c>
      <c r="M98" s="244" t="s">
        <v>71</v>
      </c>
      <c r="N98" s="244"/>
      <c r="O98" s="61" t="s">
        <v>509</v>
      </c>
      <c r="P98" s="49">
        <f t="shared" si="1"/>
        <v>3210</v>
      </c>
      <c r="Q98" s="56">
        <v>44280</v>
      </c>
      <c r="R98" s="57">
        <v>0.47222222222222199</v>
      </c>
      <c r="V98" s="157">
        <v>0</v>
      </c>
    </row>
    <row r="99" spans="1:256" ht="12.75" thickBot="1" x14ac:dyDescent="0.25">
      <c r="A99" s="39">
        <v>59</v>
      </c>
      <c r="B99" s="190" t="s">
        <v>510</v>
      </c>
      <c r="C99" s="228" t="s">
        <v>498</v>
      </c>
      <c r="D99" s="228"/>
      <c r="E99" s="228"/>
      <c r="F99" s="189" t="s">
        <v>25</v>
      </c>
      <c r="G99" s="190" t="s">
        <v>511</v>
      </c>
      <c r="H99" s="190" t="s">
        <v>75</v>
      </c>
      <c r="I99" s="190" t="s">
        <v>512</v>
      </c>
      <c r="J99" s="62" t="s">
        <v>513</v>
      </c>
      <c r="K99" s="190" t="s">
        <v>29</v>
      </c>
      <c r="L99" s="190" t="s">
        <v>89</v>
      </c>
      <c r="M99" s="229" t="s">
        <v>71</v>
      </c>
      <c r="N99" s="229"/>
      <c r="O99" s="62" t="s">
        <v>514</v>
      </c>
      <c r="P99" s="50">
        <f t="shared" si="1"/>
        <v>32420</v>
      </c>
      <c r="Q99" s="63">
        <v>44280</v>
      </c>
      <c r="R99" s="111">
        <v>0.47916666666666702</v>
      </c>
      <c r="V99" s="157">
        <v>0</v>
      </c>
    </row>
    <row r="100" spans="1:256" x14ac:dyDescent="0.2">
      <c r="A100" s="158"/>
      <c r="B100" s="158"/>
      <c r="C100" s="159"/>
      <c r="D100" s="159"/>
      <c r="E100" s="159"/>
      <c r="F100" s="159"/>
      <c r="G100" s="158"/>
      <c r="H100" s="158"/>
      <c r="I100" s="158"/>
      <c r="J100" s="160"/>
      <c r="K100" s="158"/>
      <c r="L100" s="159"/>
      <c r="M100" s="158"/>
      <c r="N100" s="158"/>
      <c r="O100" s="160"/>
      <c r="P100" s="161"/>
      <c r="Q100" s="162"/>
      <c r="R100" s="163"/>
      <c r="S100" s="164"/>
    </row>
    <row r="101" spans="1:256" ht="12.75" thickBot="1" x14ac:dyDescent="0.25">
      <c r="A101" s="230" t="s">
        <v>24</v>
      </c>
      <c r="B101" s="230"/>
      <c r="C101" s="230"/>
      <c r="D101" s="230"/>
      <c r="E101" s="230"/>
      <c r="F101" s="230"/>
      <c r="G101" s="230"/>
      <c r="H101" s="230"/>
      <c r="I101" s="230"/>
      <c r="J101" s="230"/>
      <c r="K101" s="230"/>
      <c r="L101" s="230"/>
      <c r="M101" s="230"/>
      <c r="N101" s="230"/>
      <c r="O101" s="230"/>
      <c r="P101" s="230"/>
      <c r="Q101" s="230"/>
      <c r="R101" s="230"/>
    </row>
    <row r="102" spans="1:256" x14ac:dyDescent="0.2">
      <c r="A102" s="231" t="s">
        <v>12</v>
      </c>
      <c r="B102" s="233" t="s">
        <v>23</v>
      </c>
      <c r="C102" s="233" t="s">
        <v>22</v>
      </c>
      <c r="D102" s="233"/>
      <c r="E102" s="233"/>
      <c r="F102" s="233" t="s">
        <v>21</v>
      </c>
      <c r="G102" s="233" t="s">
        <v>20</v>
      </c>
      <c r="H102" s="233" t="s">
        <v>19</v>
      </c>
      <c r="I102" s="233" t="s">
        <v>18</v>
      </c>
      <c r="J102" s="235" t="s">
        <v>17</v>
      </c>
      <c r="K102" s="237" t="s">
        <v>16</v>
      </c>
      <c r="L102" s="233" t="s">
        <v>8</v>
      </c>
      <c r="M102" s="233" t="s">
        <v>15</v>
      </c>
      <c r="N102" s="233" t="s">
        <v>14</v>
      </c>
      <c r="O102" s="235" t="s">
        <v>13</v>
      </c>
      <c r="P102" s="235" t="s">
        <v>3</v>
      </c>
      <c r="Q102" s="240" t="s">
        <v>2</v>
      </c>
      <c r="R102" s="241"/>
      <c r="S102" s="165"/>
      <c r="T102" s="165"/>
      <c r="U102" s="165"/>
      <c r="V102" s="166"/>
      <c r="W102" s="165"/>
      <c r="X102" s="165"/>
      <c r="Y102" s="165"/>
      <c r="Z102" s="165"/>
      <c r="AA102" s="165"/>
      <c r="AB102" s="165"/>
      <c r="AC102" s="165"/>
      <c r="AD102" s="165"/>
      <c r="AE102" s="165"/>
      <c r="AF102" s="165"/>
      <c r="AG102" s="165"/>
      <c r="AH102" s="165"/>
      <c r="AI102" s="165"/>
      <c r="AJ102" s="165"/>
      <c r="AK102" s="165"/>
      <c r="AL102" s="165"/>
      <c r="AM102" s="165"/>
      <c r="AN102" s="165"/>
      <c r="AO102" s="165"/>
      <c r="AP102" s="165"/>
      <c r="AQ102" s="165"/>
      <c r="AR102" s="165"/>
      <c r="AS102" s="165"/>
      <c r="AT102" s="165"/>
      <c r="AU102" s="165"/>
      <c r="AV102" s="165"/>
      <c r="AW102" s="165"/>
      <c r="AX102" s="165"/>
      <c r="AY102" s="165"/>
      <c r="AZ102" s="165"/>
      <c r="BA102" s="165"/>
      <c r="BB102" s="165"/>
      <c r="BC102" s="165"/>
      <c r="BD102" s="165"/>
      <c r="BE102" s="165"/>
      <c r="BF102" s="165"/>
      <c r="BG102" s="165"/>
      <c r="BH102" s="165"/>
      <c r="BI102" s="165"/>
      <c r="BJ102" s="165"/>
      <c r="BK102" s="165"/>
      <c r="BL102" s="165"/>
      <c r="BM102" s="165"/>
      <c r="BN102" s="165"/>
      <c r="BO102" s="165"/>
      <c r="BP102" s="165"/>
      <c r="BQ102" s="165"/>
      <c r="BR102" s="165"/>
      <c r="BS102" s="165"/>
      <c r="BT102" s="165"/>
      <c r="BU102" s="165"/>
      <c r="BV102" s="165"/>
      <c r="BW102" s="165"/>
      <c r="BX102" s="165"/>
      <c r="BY102" s="165"/>
      <c r="BZ102" s="165"/>
      <c r="CA102" s="165"/>
      <c r="CB102" s="165"/>
      <c r="CC102" s="165"/>
      <c r="CD102" s="165"/>
      <c r="CE102" s="165"/>
      <c r="CF102" s="165"/>
      <c r="CG102" s="165"/>
      <c r="CH102" s="165"/>
      <c r="CI102" s="165"/>
      <c r="CJ102" s="165"/>
      <c r="CK102" s="165"/>
      <c r="CL102" s="165"/>
      <c r="CM102" s="165"/>
      <c r="CN102" s="165"/>
      <c r="CO102" s="165"/>
      <c r="CP102" s="165"/>
      <c r="CQ102" s="165"/>
      <c r="CR102" s="165"/>
      <c r="CS102" s="165"/>
      <c r="CT102" s="165"/>
      <c r="CU102" s="165"/>
      <c r="CV102" s="165"/>
      <c r="CW102" s="165"/>
      <c r="CX102" s="165"/>
      <c r="CY102" s="165"/>
      <c r="CZ102" s="165"/>
      <c r="DA102" s="165"/>
      <c r="DB102" s="165"/>
      <c r="DC102" s="165"/>
      <c r="DD102" s="165"/>
      <c r="DE102" s="165"/>
      <c r="DF102" s="165"/>
      <c r="DG102" s="165"/>
      <c r="DH102" s="165"/>
      <c r="DI102" s="165"/>
      <c r="DJ102" s="165"/>
      <c r="DK102" s="165"/>
      <c r="DL102" s="165"/>
      <c r="DM102" s="165"/>
      <c r="DN102" s="165"/>
      <c r="DO102" s="165"/>
      <c r="DP102" s="165"/>
      <c r="DQ102" s="165"/>
      <c r="DR102" s="165"/>
      <c r="DS102" s="165"/>
      <c r="DT102" s="165"/>
      <c r="DU102" s="165"/>
      <c r="DV102" s="165"/>
      <c r="DW102" s="165"/>
      <c r="DX102" s="165"/>
      <c r="DY102" s="165"/>
      <c r="DZ102" s="165"/>
      <c r="EA102" s="165"/>
      <c r="EB102" s="165"/>
      <c r="EC102" s="165"/>
      <c r="ED102" s="165"/>
      <c r="EE102" s="165"/>
      <c r="EF102" s="165"/>
      <c r="EG102" s="165"/>
      <c r="EH102" s="165"/>
      <c r="EI102" s="165"/>
      <c r="EJ102" s="165"/>
      <c r="EK102" s="165"/>
      <c r="EL102" s="165"/>
      <c r="EM102" s="165"/>
      <c r="EN102" s="165"/>
      <c r="EO102" s="165"/>
      <c r="EP102" s="165"/>
      <c r="EQ102" s="165"/>
      <c r="ER102" s="165"/>
      <c r="ES102" s="165"/>
      <c r="ET102" s="165"/>
      <c r="EU102" s="165"/>
      <c r="EV102" s="165"/>
      <c r="EW102" s="165"/>
      <c r="EX102" s="165"/>
      <c r="EY102" s="165"/>
      <c r="EZ102" s="165"/>
      <c r="FA102" s="165"/>
      <c r="FB102" s="165"/>
      <c r="FC102" s="165"/>
      <c r="FD102" s="165"/>
      <c r="FE102" s="165"/>
      <c r="FF102" s="165"/>
      <c r="FG102" s="165"/>
      <c r="FH102" s="165"/>
      <c r="FI102" s="165"/>
      <c r="FJ102" s="165"/>
      <c r="FK102" s="165"/>
      <c r="FL102" s="165"/>
      <c r="FM102" s="165"/>
      <c r="FN102" s="165"/>
      <c r="FO102" s="165"/>
      <c r="FP102" s="165"/>
      <c r="FQ102" s="165"/>
      <c r="FR102" s="165"/>
      <c r="FS102" s="165"/>
      <c r="FT102" s="165"/>
      <c r="FU102" s="165"/>
      <c r="FV102" s="165"/>
      <c r="FW102" s="165"/>
      <c r="FX102" s="165"/>
      <c r="FY102" s="165"/>
      <c r="FZ102" s="165"/>
      <c r="GA102" s="165"/>
      <c r="GB102" s="165"/>
      <c r="GC102" s="165"/>
      <c r="GD102" s="165"/>
      <c r="GE102" s="165"/>
      <c r="GF102" s="165"/>
      <c r="GG102" s="165"/>
      <c r="GH102" s="165"/>
      <c r="GI102" s="165"/>
      <c r="GJ102" s="165"/>
      <c r="GK102" s="165"/>
      <c r="GL102" s="165"/>
      <c r="GM102" s="165"/>
      <c r="GN102" s="165"/>
      <c r="GO102" s="165"/>
      <c r="GP102" s="165"/>
      <c r="GQ102" s="165"/>
      <c r="GR102" s="165"/>
      <c r="GS102" s="165"/>
      <c r="GT102" s="165"/>
      <c r="GU102" s="165"/>
      <c r="GV102" s="165"/>
      <c r="GW102" s="165"/>
      <c r="GX102" s="165"/>
      <c r="GY102" s="165"/>
      <c r="GZ102" s="165"/>
      <c r="HA102" s="165"/>
      <c r="HB102" s="165"/>
      <c r="HC102" s="165"/>
      <c r="HD102" s="165"/>
      <c r="HE102" s="165"/>
      <c r="HF102" s="165"/>
      <c r="HG102" s="165"/>
      <c r="HH102" s="165"/>
      <c r="HI102" s="165"/>
      <c r="HJ102" s="165"/>
      <c r="HK102" s="165"/>
      <c r="HL102" s="165"/>
      <c r="HM102" s="165"/>
      <c r="HN102" s="165"/>
      <c r="HO102" s="165"/>
      <c r="HP102" s="165"/>
      <c r="HQ102" s="165"/>
      <c r="HR102" s="165"/>
      <c r="HS102" s="165"/>
      <c r="HT102" s="165"/>
      <c r="HU102" s="165"/>
      <c r="HV102" s="165"/>
      <c r="HW102" s="165"/>
      <c r="HX102" s="165"/>
      <c r="HY102" s="165"/>
      <c r="HZ102" s="165"/>
      <c r="IA102" s="165"/>
      <c r="IB102" s="165"/>
      <c r="IC102" s="165"/>
      <c r="ID102" s="165"/>
      <c r="IE102" s="165"/>
      <c r="IF102" s="165"/>
      <c r="IG102" s="165"/>
      <c r="IH102" s="165"/>
      <c r="II102" s="165"/>
      <c r="IJ102" s="165"/>
      <c r="IK102" s="165"/>
      <c r="IL102" s="165"/>
      <c r="IM102" s="165"/>
      <c r="IN102" s="165"/>
      <c r="IO102" s="165"/>
      <c r="IP102" s="165"/>
      <c r="IQ102" s="165"/>
      <c r="IR102" s="165"/>
      <c r="IS102" s="165"/>
      <c r="IT102" s="165"/>
      <c r="IU102" s="165"/>
      <c r="IV102" s="165"/>
    </row>
    <row r="103" spans="1:256" ht="12.75" thickBot="1" x14ac:dyDescent="0.25">
      <c r="A103" s="232"/>
      <c r="B103" s="234"/>
      <c r="C103" s="234"/>
      <c r="D103" s="234"/>
      <c r="E103" s="234"/>
      <c r="F103" s="234"/>
      <c r="G103" s="234"/>
      <c r="H103" s="234"/>
      <c r="I103" s="234"/>
      <c r="J103" s="236"/>
      <c r="K103" s="238"/>
      <c r="L103" s="234"/>
      <c r="M103" s="234"/>
      <c r="N103" s="234"/>
      <c r="O103" s="236"/>
      <c r="P103" s="236"/>
      <c r="Q103" s="153" t="s">
        <v>1</v>
      </c>
      <c r="R103" s="154" t="s">
        <v>0</v>
      </c>
      <c r="S103" s="165"/>
      <c r="T103" s="165"/>
      <c r="U103" s="165"/>
      <c r="V103" s="166"/>
      <c r="W103" s="165"/>
      <c r="X103" s="165"/>
      <c r="Y103" s="165"/>
      <c r="Z103" s="165"/>
      <c r="AA103" s="165"/>
      <c r="AB103" s="165"/>
      <c r="AC103" s="165"/>
      <c r="AD103" s="165"/>
      <c r="AE103" s="165"/>
      <c r="AF103" s="165"/>
      <c r="AG103" s="165"/>
      <c r="AH103" s="165"/>
      <c r="AI103" s="165"/>
      <c r="AJ103" s="165"/>
      <c r="AK103" s="165"/>
      <c r="AL103" s="165"/>
      <c r="AM103" s="165"/>
      <c r="AN103" s="165"/>
      <c r="AO103" s="165"/>
      <c r="AP103" s="165"/>
      <c r="AQ103" s="165"/>
      <c r="AR103" s="165"/>
      <c r="AS103" s="165"/>
      <c r="AT103" s="165"/>
      <c r="AU103" s="165"/>
      <c r="AV103" s="165"/>
      <c r="AW103" s="165"/>
      <c r="AX103" s="165"/>
      <c r="AY103" s="165"/>
      <c r="AZ103" s="165"/>
      <c r="BA103" s="165"/>
      <c r="BB103" s="165"/>
      <c r="BC103" s="165"/>
      <c r="BD103" s="165"/>
      <c r="BE103" s="165"/>
      <c r="BF103" s="165"/>
      <c r="BG103" s="165"/>
      <c r="BH103" s="165"/>
      <c r="BI103" s="165"/>
      <c r="BJ103" s="165"/>
      <c r="BK103" s="165"/>
      <c r="BL103" s="165"/>
      <c r="BM103" s="165"/>
      <c r="BN103" s="165"/>
      <c r="BO103" s="165"/>
      <c r="BP103" s="165"/>
      <c r="BQ103" s="165"/>
      <c r="BR103" s="165"/>
      <c r="BS103" s="165"/>
      <c r="BT103" s="165"/>
      <c r="BU103" s="165"/>
      <c r="BV103" s="165"/>
      <c r="BW103" s="165"/>
      <c r="BX103" s="165"/>
      <c r="BY103" s="165"/>
      <c r="BZ103" s="165"/>
      <c r="CA103" s="165"/>
      <c r="CB103" s="165"/>
      <c r="CC103" s="165"/>
      <c r="CD103" s="165"/>
      <c r="CE103" s="165"/>
      <c r="CF103" s="165"/>
      <c r="CG103" s="165"/>
      <c r="CH103" s="165"/>
      <c r="CI103" s="165"/>
      <c r="CJ103" s="165"/>
      <c r="CK103" s="165"/>
      <c r="CL103" s="165"/>
      <c r="CM103" s="165"/>
      <c r="CN103" s="165"/>
      <c r="CO103" s="165"/>
      <c r="CP103" s="165"/>
      <c r="CQ103" s="165"/>
      <c r="CR103" s="165"/>
      <c r="CS103" s="165"/>
      <c r="CT103" s="165"/>
      <c r="CU103" s="165"/>
      <c r="CV103" s="165"/>
      <c r="CW103" s="165"/>
      <c r="CX103" s="165"/>
      <c r="CY103" s="165"/>
      <c r="CZ103" s="165"/>
      <c r="DA103" s="165"/>
      <c r="DB103" s="165"/>
      <c r="DC103" s="165"/>
      <c r="DD103" s="165"/>
      <c r="DE103" s="165"/>
      <c r="DF103" s="165"/>
      <c r="DG103" s="165"/>
      <c r="DH103" s="165"/>
      <c r="DI103" s="165"/>
      <c r="DJ103" s="165"/>
      <c r="DK103" s="165"/>
      <c r="DL103" s="165"/>
      <c r="DM103" s="165"/>
      <c r="DN103" s="165"/>
      <c r="DO103" s="165"/>
      <c r="DP103" s="165"/>
      <c r="DQ103" s="165"/>
      <c r="DR103" s="165"/>
      <c r="DS103" s="165"/>
      <c r="DT103" s="165"/>
      <c r="DU103" s="165"/>
      <c r="DV103" s="165"/>
      <c r="DW103" s="165"/>
      <c r="DX103" s="165"/>
      <c r="DY103" s="165"/>
      <c r="DZ103" s="165"/>
      <c r="EA103" s="165"/>
      <c r="EB103" s="165"/>
      <c r="EC103" s="165"/>
      <c r="ED103" s="165"/>
      <c r="EE103" s="165"/>
      <c r="EF103" s="165"/>
      <c r="EG103" s="165"/>
      <c r="EH103" s="165"/>
      <c r="EI103" s="165"/>
      <c r="EJ103" s="165"/>
      <c r="EK103" s="165"/>
      <c r="EL103" s="165"/>
      <c r="EM103" s="165"/>
      <c r="EN103" s="165"/>
      <c r="EO103" s="165"/>
      <c r="EP103" s="165"/>
      <c r="EQ103" s="165"/>
      <c r="ER103" s="165"/>
      <c r="ES103" s="165"/>
      <c r="ET103" s="165"/>
      <c r="EU103" s="165"/>
      <c r="EV103" s="165"/>
      <c r="EW103" s="165"/>
      <c r="EX103" s="165"/>
      <c r="EY103" s="165"/>
      <c r="EZ103" s="165"/>
      <c r="FA103" s="165"/>
      <c r="FB103" s="165"/>
      <c r="FC103" s="165"/>
      <c r="FD103" s="165"/>
      <c r="FE103" s="165"/>
      <c r="FF103" s="165"/>
      <c r="FG103" s="165"/>
      <c r="FH103" s="165"/>
      <c r="FI103" s="165"/>
      <c r="FJ103" s="165"/>
      <c r="FK103" s="165"/>
      <c r="FL103" s="165"/>
      <c r="FM103" s="165"/>
      <c r="FN103" s="165"/>
      <c r="FO103" s="165"/>
      <c r="FP103" s="165"/>
      <c r="FQ103" s="165"/>
      <c r="FR103" s="165"/>
      <c r="FS103" s="165"/>
      <c r="FT103" s="165"/>
      <c r="FU103" s="165"/>
      <c r="FV103" s="165"/>
      <c r="FW103" s="165"/>
      <c r="FX103" s="165"/>
      <c r="FY103" s="165"/>
      <c r="FZ103" s="165"/>
      <c r="GA103" s="165"/>
      <c r="GB103" s="165"/>
      <c r="GC103" s="165"/>
      <c r="GD103" s="165"/>
      <c r="GE103" s="165"/>
      <c r="GF103" s="165"/>
      <c r="GG103" s="165"/>
      <c r="GH103" s="165"/>
      <c r="GI103" s="165"/>
      <c r="GJ103" s="165"/>
      <c r="GK103" s="165"/>
      <c r="GL103" s="165"/>
      <c r="GM103" s="165"/>
      <c r="GN103" s="165"/>
      <c r="GO103" s="165"/>
      <c r="GP103" s="165"/>
      <c r="GQ103" s="165"/>
      <c r="GR103" s="165"/>
      <c r="GS103" s="165"/>
      <c r="GT103" s="165"/>
      <c r="GU103" s="165"/>
      <c r="GV103" s="165"/>
      <c r="GW103" s="165"/>
      <c r="GX103" s="165"/>
      <c r="GY103" s="165"/>
      <c r="GZ103" s="165"/>
      <c r="HA103" s="165"/>
      <c r="HB103" s="165"/>
      <c r="HC103" s="165"/>
      <c r="HD103" s="165"/>
      <c r="HE103" s="165"/>
      <c r="HF103" s="165"/>
      <c r="HG103" s="165"/>
      <c r="HH103" s="165"/>
      <c r="HI103" s="165"/>
      <c r="HJ103" s="165"/>
      <c r="HK103" s="165"/>
      <c r="HL103" s="165"/>
      <c r="HM103" s="165"/>
      <c r="HN103" s="165"/>
      <c r="HO103" s="165"/>
      <c r="HP103" s="165"/>
      <c r="HQ103" s="165"/>
      <c r="HR103" s="165"/>
      <c r="HS103" s="165"/>
      <c r="HT103" s="165"/>
      <c r="HU103" s="165"/>
      <c r="HV103" s="165"/>
      <c r="HW103" s="165"/>
      <c r="HX103" s="165"/>
      <c r="HY103" s="165"/>
      <c r="HZ103" s="165"/>
      <c r="IA103" s="165"/>
      <c r="IB103" s="165"/>
      <c r="IC103" s="165"/>
      <c r="ID103" s="165"/>
      <c r="IE103" s="165"/>
      <c r="IF103" s="165"/>
      <c r="IG103" s="165"/>
      <c r="IH103" s="165"/>
      <c r="II103" s="165"/>
      <c r="IJ103" s="165"/>
      <c r="IK103" s="165"/>
      <c r="IL103" s="165"/>
      <c r="IM103" s="165"/>
      <c r="IN103" s="165"/>
      <c r="IO103" s="165"/>
      <c r="IP103" s="165"/>
      <c r="IQ103" s="165"/>
      <c r="IR103" s="165"/>
      <c r="IS103" s="165"/>
      <c r="IT103" s="165"/>
      <c r="IU103" s="165"/>
      <c r="IV103" s="165"/>
    </row>
    <row r="104" spans="1:256" x14ac:dyDescent="0.2">
      <c r="A104" s="130">
        <v>1</v>
      </c>
      <c r="B104" s="131" t="s">
        <v>282</v>
      </c>
      <c r="C104" s="242" t="s">
        <v>254</v>
      </c>
      <c r="D104" s="242"/>
      <c r="E104" s="242"/>
      <c r="F104" s="132" t="s">
        <v>283</v>
      </c>
      <c r="G104" s="131" t="s">
        <v>284</v>
      </c>
      <c r="H104" s="131" t="s">
        <v>285</v>
      </c>
      <c r="I104" s="131" t="s">
        <v>286</v>
      </c>
      <c r="J104" s="133" t="s">
        <v>287</v>
      </c>
      <c r="K104" s="134" t="s">
        <v>29</v>
      </c>
      <c r="L104" s="131" t="s">
        <v>89</v>
      </c>
      <c r="M104" s="135" t="s">
        <v>287</v>
      </c>
      <c r="N104" s="178" t="s">
        <v>288</v>
      </c>
      <c r="O104" s="137">
        <v>1320</v>
      </c>
      <c r="P104" s="137">
        <f>O104*0.2</f>
        <v>264</v>
      </c>
      <c r="Q104" s="54">
        <v>44280</v>
      </c>
      <c r="R104" s="136">
        <v>0.4861111111111111</v>
      </c>
    </row>
    <row r="105" spans="1:256" x14ac:dyDescent="0.2">
      <c r="A105" s="64">
        <v>2</v>
      </c>
      <c r="B105" s="65" t="s">
        <v>289</v>
      </c>
      <c r="C105" s="223" t="s">
        <v>290</v>
      </c>
      <c r="D105" s="223"/>
      <c r="E105" s="223"/>
      <c r="F105" s="66" t="s">
        <v>291</v>
      </c>
      <c r="G105" s="65" t="s">
        <v>292</v>
      </c>
      <c r="H105" s="65" t="s">
        <v>293</v>
      </c>
      <c r="I105" s="65" t="s">
        <v>294</v>
      </c>
      <c r="J105" s="67" t="s">
        <v>295</v>
      </c>
      <c r="K105" s="68" t="s">
        <v>29</v>
      </c>
      <c r="L105" s="65" t="s">
        <v>89</v>
      </c>
      <c r="M105" s="69" t="s">
        <v>295</v>
      </c>
      <c r="N105" s="84" t="s">
        <v>288</v>
      </c>
      <c r="O105" s="138">
        <v>3675</v>
      </c>
      <c r="P105" s="138">
        <f t="shared" ref="P105:P116" si="2">O105*0.2</f>
        <v>735</v>
      </c>
      <c r="Q105" s="56">
        <v>44280</v>
      </c>
      <c r="R105" s="71">
        <v>0.49305555555555558</v>
      </c>
    </row>
    <row r="106" spans="1:256" x14ac:dyDescent="0.2">
      <c r="A106" s="64">
        <v>3</v>
      </c>
      <c r="B106" s="65" t="s">
        <v>296</v>
      </c>
      <c r="C106" s="223" t="s">
        <v>290</v>
      </c>
      <c r="D106" s="223"/>
      <c r="E106" s="223"/>
      <c r="F106" s="72" t="s">
        <v>297</v>
      </c>
      <c r="G106" s="73" t="s">
        <v>298</v>
      </c>
      <c r="H106" s="73" t="s">
        <v>75</v>
      </c>
      <c r="I106" s="73" t="s">
        <v>299</v>
      </c>
      <c r="J106" s="70" t="s">
        <v>300</v>
      </c>
      <c r="K106" s="68" t="s">
        <v>29</v>
      </c>
      <c r="L106" s="73" t="s">
        <v>89</v>
      </c>
      <c r="M106" s="74" t="s">
        <v>300</v>
      </c>
      <c r="N106" s="84" t="s">
        <v>288</v>
      </c>
      <c r="O106" s="138">
        <v>1260</v>
      </c>
      <c r="P106" s="138">
        <f t="shared" si="2"/>
        <v>252</v>
      </c>
      <c r="Q106" s="56">
        <v>44280</v>
      </c>
      <c r="R106" s="71">
        <v>0.5</v>
      </c>
    </row>
    <row r="107" spans="1:256" x14ac:dyDescent="0.2">
      <c r="A107" s="64">
        <v>4</v>
      </c>
      <c r="B107" s="65" t="s">
        <v>301</v>
      </c>
      <c r="C107" s="224" t="s">
        <v>302</v>
      </c>
      <c r="D107" s="224"/>
      <c r="E107" s="224"/>
      <c r="F107" s="66" t="s">
        <v>303</v>
      </c>
      <c r="G107" s="65" t="s">
        <v>304</v>
      </c>
      <c r="H107" s="65" t="s">
        <v>305</v>
      </c>
      <c r="I107" s="65" t="s">
        <v>306</v>
      </c>
      <c r="J107" s="67" t="s">
        <v>307</v>
      </c>
      <c r="K107" s="68" t="s">
        <v>29</v>
      </c>
      <c r="L107" s="65" t="s">
        <v>89</v>
      </c>
      <c r="M107" s="69" t="s">
        <v>307</v>
      </c>
      <c r="N107" s="84" t="s">
        <v>288</v>
      </c>
      <c r="O107" s="138">
        <v>1500</v>
      </c>
      <c r="P107" s="138">
        <f t="shared" si="2"/>
        <v>300</v>
      </c>
      <c r="Q107" s="56">
        <v>44280</v>
      </c>
      <c r="R107" s="71">
        <v>0.50694444444444398</v>
      </c>
      <c r="S107" s="164"/>
    </row>
    <row r="108" spans="1:256" x14ac:dyDescent="0.2">
      <c r="A108" s="64">
        <v>5</v>
      </c>
      <c r="B108" s="65" t="s">
        <v>308</v>
      </c>
      <c r="C108" s="224" t="s">
        <v>248</v>
      </c>
      <c r="D108" s="224"/>
      <c r="E108" s="224"/>
      <c r="F108" s="66" t="s">
        <v>309</v>
      </c>
      <c r="G108" s="65" t="s">
        <v>310</v>
      </c>
      <c r="H108" s="65" t="s">
        <v>311</v>
      </c>
      <c r="I108" s="65" t="s">
        <v>312</v>
      </c>
      <c r="J108" s="67" t="s">
        <v>313</v>
      </c>
      <c r="K108" s="68" t="s">
        <v>29</v>
      </c>
      <c r="L108" s="65" t="s">
        <v>72</v>
      </c>
      <c r="M108" s="69" t="s">
        <v>313</v>
      </c>
      <c r="N108" s="84" t="s">
        <v>288</v>
      </c>
      <c r="O108" s="138">
        <v>1600</v>
      </c>
      <c r="P108" s="138">
        <f t="shared" si="2"/>
        <v>320</v>
      </c>
      <c r="Q108" s="56">
        <v>44280</v>
      </c>
      <c r="R108" s="71">
        <v>0.51388888888888895</v>
      </c>
      <c r="S108" s="164"/>
    </row>
    <row r="109" spans="1:256" x14ac:dyDescent="0.2">
      <c r="A109" s="64">
        <v>6</v>
      </c>
      <c r="B109" s="68">
        <v>43010200726</v>
      </c>
      <c r="C109" s="239" t="s">
        <v>248</v>
      </c>
      <c r="D109" s="239"/>
      <c r="E109" s="239"/>
      <c r="F109" s="75"/>
      <c r="G109" s="76" t="s">
        <v>314</v>
      </c>
      <c r="H109" s="77">
        <v>300</v>
      </c>
      <c r="I109" s="77" t="s">
        <v>315</v>
      </c>
      <c r="J109" s="78">
        <v>218.88</v>
      </c>
      <c r="K109" s="77" t="s">
        <v>29</v>
      </c>
      <c r="L109" s="68" t="s">
        <v>89</v>
      </c>
      <c r="M109" s="78">
        <v>218.88</v>
      </c>
      <c r="N109" s="84" t="s">
        <v>288</v>
      </c>
      <c r="O109" s="79">
        <v>330</v>
      </c>
      <c r="P109" s="138">
        <f t="shared" si="2"/>
        <v>66</v>
      </c>
      <c r="Q109" s="56">
        <v>44280</v>
      </c>
      <c r="R109" s="71">
        <v>0.5625</v>
      </c>
      <c r="S109" s="164"/>
    </row>
    <row r="110" spans="1:256" x14ac:dyDescent="0.2">
      <c r="A110" s="64">
        <v>7</v>
      </c>
      <c r="B110" s="80">
        <v>43010106113</v>
      </c>
      <c r="C110" s="252" t="s">
        <v>316</v>
      </c>
      <c r="D110" s="252"/>
      <c r="E110" s="252"/>
      <c r="F110" s="179" t="s">
        <v>317</v>
      </c>
      <c r="G110" s="80" t="s">
        <v>318</v>
      </c>
      <c r="H110" s="80">
        <v>332</v>
      </c>
      <c r="I110" s="80">
        <v>1</v>
      </c>
      <c r="J110" s="81">
        <v>3635.02</v>
      </c>
      <c r="K110" s="82" t="s">
        <v>29</v>
      </c>
      <c r="L110" s="80" t="s">
        <v>28</v>
      </c>
      <c r="M110" s="81">
        <v>3635.02</v>
      </c>
      <c r="N110" s="90" t="s">
        <v>288</v>
      </c>
      <c r="O110" s="83">
        <v>2200</v>
      </c>
      <c r="P110" s="138">
        <f t="shared" si="2"/>
        <v>440</v>
      </c>
      <c r="Q110" s="56">
        <v>44280</v>
      </c>
      <c r="R110" s="71">
        <v>0.56944444444444442</v>
      </c>
    </row>
    <row r="111" spans="1:256" ht="24" x14ac:dyDescent="0.2">
      <c r="A111" s="64">
        <v>8</v>
      </c>
      <c r="B111" s="68" t="s">
        <v>319</v>
      </c>
      <c r="C111" s="224" t="s">
        <v>320</v>
      </c>
      <c r="D111" s="224"/>
      <c r="E111" s="224"/>
      <c r="F111" s="177" t="s">
        <v>321</v>
      </c>
      <c r="G111" s="68" t="s">
        <v>322</v>
      </c>
      <c r="H111" s="68" t="s">
        <v>323</v>
      </c>
      <c r="I111" s="68" t="s">
        <v>117</v>
      </c>
      <c r="J111" s="83" t="s">
        <v>324</v>
      </c>
      <c r="K111" s="68" t="s">
        <v>29</v>
      </c>
      <c r="L111" s="84" t="s">
        <v>89</v>
      </c>
      <c r="M111" s="140">
        <v>10251.030000000001</v>
      </c>
      <c r="N111" s="84" t="s">
        <v>325</v>
      </c>
      <c r="O111" s="49" t="s">
        <v>326</v>
      </c>
      <c r="P111" s="138">
        <f t="shared" si="2"/>
        <v>770</v>
      </c>
      <c r="Q111" s="56">
        <v>44280</v>
      </c>
      <c r="R111" s="71">
        <v>0.57638888888888895</v>
      </c>
    </row>
    <row r="112" spans="1:256" ht="24" x14ac:dyDescent="0.2">
      <c r="A112" s="64">
        <v>9</v>
      </c>
      <c r="B112" s="68" t="s">
        <v>327</v>
      </c>
      <c r="C112" s="224" t="s">
        <v>328</v>
      </c>
      <c r="D112" s="224"/>
      <c r="E112" s="224"/>
      <c r="F112" s="177" t="s">
        <v>329</v>
      </c>
      <c r="G112" s="68" t="s">
        <v>329</v>
      </c>
      <c r="H112" s="68" t="s">
        <v>329</v>
      </c>
      <c r="I112" s="68" t="s">
        <v>329</v>
      </c>
      <c r="J112" s="83" t="s">
        <v>330</v>
      </c>
      <c r="K112" s="68" t="s">
        <v>29</v>
      </c>
      <c r="L112" s="84" t="s">
        <v>331</v>
      </c>
      <c r="M112" s="140">
        <v>1407.2</v>
      </c>
      <c r="N112" s="84" t="s">
        <v>325</v>
      </c>
      <c r="O112" s="49" t="s">
        <v>332</v>
      </c>
      <c r="P112" s="138">
        <f t="shared" si="2"/>
        <v>300</v>
      </c>
      <c r="Q112" s="56">
        <v>44280</v>
      </c>
      <c r="R112" s="71">
        <v>0.58333333333333304</v>
      </c>
    </row>
    <row r="113" spans="1:19" ht="24" x14ac:dyDescent="0.2">
      <c r="A113" s="64">
        <v>10</v>
      </c>
      <c r="B113" s="68" t="s">
        <v>333</v>
      </c>
      <c r="C113" s="224" t="s">
        <v>213</v>
      </c>
      <c r="D113" s="224"/>
      <c r="E113" s="224"/>
      <c r="F113" s="177" t="s">
        <v>334</v>
      </c>
      <c r="G113" s="68" t="s">
        <v>335</v>
      </c>
      <c r="H113" s="68" t="s">
        <v>336</v>
      </c>
      <c r="I113" s="68" t="s">
        <v>337</v>
      </c>
      <c r="J113" s="83" t="s">
        <v>338</v>
      </c>
      <c r="K113" s="68" t="s">
        <v>29</v>
      </c>
      <c r="L113" s="84" t="s">
        <v>72</v>
      </c>
      <c r="M113" s="140" t="s">
        <v>338</v>
      </c>
      <c r="N113" s="84" t="s">
        <v>339</v>
      </c>
      <c r="O113" s="49" t="s">
        <v>340</v>
      </c>
      <c r="P113" s="138">
        <f t="shared" si="2"/>
        <v>540</v>
      </c>
      <c r="Q113" s="56">
        <v>44280</v>
      </c>
      <c r="R113" s="71">
        <v>0.59027777777777801</v>
      </c>
    </row>
    <row r="114" spans="1:19" ht="24" x14ac:dyDescent="0.2">
      <c r="A114" s="64">
        <v>11</v>
      </c>
      <c r="B114" s="68" t="s">
        <v>341</v>
      </c>
      <c r="C114" s="224" t="s">
        <v>213</v>
      </c>
      <c r="D114" s="224"/>
      <c r="E114" s="224"/>
      <c r="F114" s="177" t="s">
        <v>342</v>
      </c>
      <c r="G114" s="68" t="s">
        <v>343</v>
      </c>
      <c r="H114" s="68" t="s">
        <v>344</v>
      </c>
      <c r="I114" s="68" t="s">
        <v>345</v>
      </c>
      <c r="J114" s="83" t="s">
        <v>346</v>
      </c>
      <c r="K114" s="68" t="s">
        <v>29</v>
      </c>
      <c r="L114" s="84" t="s">
        <v>72</v>
      </c>
      <c r="M114" s="140" t="s">
        <v>346</v>
      </c>
      <c r="N114" s="84" t="s">
        <v>339</v>
      </c>
      <c r="O114" s="49" t="s">
        <v>347</v>
      </c>
      <c r="P114" s="138">
        <f t="shared" si="2"/>
        <v>1704</v>
      </c>
      <c r="Q114" s="56">
        <v>44280</v>
      </c>
      <c r="R114" s="71">
        <v>0.59722222222222199</v>
      </c>
    </row>
    <row r="115" spans="1:19" ht="24" x14ac:dyDescent="0.2">
      <c r="A115" s="64">
        <v>12</v>
      </c>
      <c r="B115" s="68" t="str">
        <f>IF([2]Veri!C3="","",[2]Veri!C3)</f>
        <v>43010105896</v>
      </c>
      <c r="C115" s="224" t="str">
        <f>IF([2]Veri!F3="","",[2]Veri!F3)</f>
        <v>Aydoğdu Mahallesi</v>
      </c>
      <c r="D115" s="224"/>
      <c r="E115" s="224"/>
      <c r="F115" s="177" t="str">
        <f>IF([2]Veri!G3="","",[2]Veri!G3)</f>
        <v>Kulaksız</v>
      </c>
      <c r="G115" s="68" t="str">
        <f>IF([2]Veri!L3="","",[2]Veri!L3)</f>
        <v>J23B09C3-C4</v>
      </c>
      <c r="H115" s="68" t="str">
        <f>IF([2]Veri!M3="","",[2]Veri!M3)</f>
        <v>101</v>
      </c>
      <c r="I115" s="68" t="str">
        <f>IF([2]Veri!N3="","",[2]Veri!N3)</f>
        <v>997</v>
      </c>
      <c r="J115" s="83" t="str">
        <f>IF([2]Veri!J3="","",FIXED([2]Veri!J3,2))</f>
        <v>2.902,42</v>
      </c>
      <c r="K115" s="68" t="str">
        <f>IF([2]Veri!K3="","",[2]Veri!K3)</f>
        <v>Tam</v>
      </c>
      <c r="L115" s="84" t="str">
        <f>IF([2]Veri!H3="","",[2]Veri!H3)</f>
        <v>Ham Toprak</v>
      </c>
      <c r="M115" s="140" t="str">
        <f>IF([2]Veri!P3="","",[2]Veri!P3)</f>
        <v>2902,42</v>
      </c>
      <c r="N115" s="84" t="str">
        <f>IF([2]Veri!K3="","",CONCATENATE([2]Veri!R3," süreyle "))&amp;PROPER(IF([2]Veri!J3="","",[2]Veri!Q3))</f>
        <v>3 yıl süreyle Tarımsal Kullanım</v>
      </c>
      <c r="O115" s="140" t="str">
        <f>IF([2]Veri!U3="","",FIXED([2]Veri!U3,2))</f>
        <v>3.050,00</v>
      </c>
      <c r="P115" s="138">
        <f t="shared" si="2"/>
        <v>610</v>
      </c>
      <c r="Q115" s="56">
        <v>44280</v>
      </c>
      <c r="R115" s="71">
        <v>0.60416666666666696</v>
      </c>
    </row>
    <row r="116" spans="1:19" ht="24.75" thickBot="1" x14ac:dyDescent="0.25">
      <c r="A116" s="88">
        <v>13</v>
      </c>
      <c r="B116" s="141" t="str">
        <f>IF([2]Veri!C4="","",[2]Veri!C4)</f>
        <v>43010109141</v>
      </c>
      <c r="C116" s="227" t="str">
        <f>IF([2]Veri!F4="","",[2]Veri!F4)</f>
        <v>Doğa Köyü</v>
      </c>
      <c r="D116" s="227"/>
      <c r="E116" s="227"/>
      <c r="F116" s="188" t="str">
        <f>IF([2]Veri!G4="","",[2]Veri!G4)</f>
        <v>Koz Ağacı</v>
      </c>
      <c r="G116" s="141" t="str">
        <f>IF([2]Veri!L4="","",[2]Veri!L4)</f>
        <v>I23-c-22-c-1</v>
      </c>
      <c r="H116" s="141" t="str">
        <f>IF([2]Veri!M4="","",[2]Veri!M4)</f>
        <v>120</v>
      </c>
      <c r="I116" s="141" t="str">
        <f>IF([2]Veri!N4="","",[2]Veri!N4)</f>
        <v>114</v>
      </c>
      <c r="J116" s="142" t="str">
        <f>IF([2]Veri!J4="","",FIXED([2]Veri!J4,2))</f>
        <v>7.784,69</v>
      </c>
      <c r="K116" s="141" t="str">
        <f>IF([2]Veri!K4="","",[2]Veri!K4)</f>
        <v>Tam</v>
      </c>
      <c r="L116" s="143" t="str">
        <f>IF([2]Veri!H4="","",[2]Veri!H4)</f>
        <v>Ham Toprak</v>
      </c>
      <c r="M116" s="144" t="str">
        <f>IF([2]Veri!P4="","",[2]Veri!P4)</f>
        <v>7784,69</v>
      </c>
      <c r="N116" s="143" t="str">
        <f>IF([2]Veri!K4="","",CONCATENATE([2]Veri!R4," süreyle "))&amp;PROPER(IF([2]Veri!J4="","",[2]Veri!Q4))</f>
        <v>3 yıl süreyle Tarımsal Kullanım</v>
      </c>
      <c r="O116" s="144" t="str">
        <f>IF([2]Veri!U4="","",FIXED([2]Veri!U4,2))</f>
        <v>2.750,00</v>
      </c>
      <c r="P116" s="139">
        <f t="shared" si="2"/>
        <v>550</v>
      </c>
      <c r="Q116" s="63">
        <v>44280</v>
      </c>
      <c r="R116" s="86">
        <v>0.61111111111111105</v>
      </c>
    </row>
    <row r="118" spans="1:19" s="4" customFormat="1" ht="12.75" thickBot="1" x14ac:dyDescent="0.25">
      <c r="A118" s="254" t="s">
        <v>524</v>
      </c>
      <c r="B118" s="254"/>
      <c r="C118" s="254"/>
      <c r="D118" s="254"/>
      <c r="E118" s="254"/>
      <c r="F118" s="254"/>
      <c r="G118" s="254"/>
      <c r="H118" s="254"/>
      <c r="I118" s="254"/>
      <c r="J118" s="254"/>
      <c r="K118" s="254"/>
      <c r="L118" s="254"/>
      <c r="M118" s="254"/>
      <c r="N118" s="254"/>
      <c r="O118" s="254"/>
      <c r="P118" s="254"/>
      <c r="Q118" s="254"/>
      <c r="R118" s="254"/>
    </row>
    <row r="119" spans="1:19" s="4" customFormat="1" ht="12.75" customHeight="1" x14ac:dyDescent="0.2">
      <c r="A119" s="255" t="s">
        <v>12</v>
      </c>
      <c r="B119" s="220" t="s">
        <v>11</v>
      </c>
      <c r="C119" s="220"/>
      <c r="D119" s="220"/>
      <c r="E119" s="220" t="s">
        <v>10</v>
      </c>
      <c r="F119" s="220"/>
      <c r="G119" s="220" t="s">
        <v>9</v>
      </c>
      <c r="H119" s="220"/>
      <c r="I119" s="226" t="s">
        <v>8</v>
      </c>
      <c r="J119" s="226"/>
      <c r="K119" s="259" t="s">
        <v>7</v>
      </c>
      <c r="L119" s="220" t="s">
        <v>6</v>
      </c>
      <c r="M119" s="220" t="s">
        <v>5</v>
      </c>
      <c r="N119" s="220"/>
      <c r="O119" s="226" t="s">
        <v>4</v>
      </c>
      <c r="P119" s="226" t="s">
        <v>3</v>
      </c>
      <c r="Q119" s="261" t="s">
        <v>2</v>
      </c>
      <c r="R119" s="262"/>
      <c r="S119" s="15"/>
    </row>
    <row r="120" spans="1:19" s="4" customFormat="1" ht="12.75" thickBot="1" x14ac:dyDescent="0.25">
      <c r="A120" s="256"/>
      <c r="B120" s="257"/>
      <c r="C120" s="257"/>
      <c r="D120" s="257"/>
      <c r="E120" s="257"/>
      <c r="F120" s="257"/>
      <c r="G120" s="257"/>
      <c r="H120" s="257"/>
      <c r="I120" s="258"/>
      <c r="J120" s="258"/>
      <c r="K120" s="260"/>
      <c r="L120" s="257"/>
      <c r="M120" s="257"/>
      <c r="N120" s="257"/>
      <c r="O120" s="258"/>
      <c r="P120" s="258"/>
      <c r="Q120" s="103" t="s">
        <v>1</v>
      </c>
      <c r="R120" s="104" t="s">
        <v>0</v>
      </c>
      <c r="S120" s="15"/>
    </row>
    <row r="121" spans="1:19" s="4" customFormat="1" x14ac:dyDescent="0.2">
      <c r="A121" s="175">
        <v>1</v>
      </c>
      <c r="B121" s="220" t="s">
        <v>372</v>
      </c>
      <c r="C121" s="220" t="s">
        <v>372</v>
      </c>
      <c r="D121" s="220" t="s">
        <v>372</v>
      </c>
      <c r="E121" s="220" t="s">
        <v>373</v>
      </c>
      <c r="F121" s="220"/>
      <c r="G121" s="220" t="s">
        <v>374</v>
      </c>
      <c r="H121" s="220"/>
      <c r="I121" s="226" t="s">
        <v>375</v>
      </c>
      <c r="J121" s="226"/>
      <c r="K121" s="106">
        <v>6425</v>
      </c>
      <c r="L121" s="174">
        <v>12</v>
      </c>
      <c r="M121" s="220" t="s">
        <v>376</v>
      </c>
      <c r="N121" s="220"/>
      <c r="O121" s="107">
        <v>200</v>
      </c>
      <c r="P121" s="101">
        <f>O121*0.2</f>
        <v>40</v>
      </c>
      <c r="Q121" s="108">
        <v>44280</v>
      </c>
      <c r="R121" s="109">
        <v>0.61805555555555558</v>
      </c>
      <c r="S121" s="15"/>
    </row>
    <row r="122" spans="1:19" s="4" customFormat="1" x14ac:dyDescent="0.2">
      <c r="A122" s="46">
        <v>2</v>
      </c>
      <c r="B122" s="221" t="s">
        <v>377</v>
      </c>
      <c r="C122" s="221" t="s">
        <v>377</v>
      </c>
      <c r="D122" s="221" t="s">
        <v>377</v>
      </c>
      <c r="E122" s="221" t="s">
        <v>373</v>
      </c>
      <c r="F122" s="221"/>
      <c r="G122" s="221" t="s">
        <v>378</v>
      </c>
      <c r="H122" s="221"/>
      <c r="I122" s="222" t="s">
        <v>375</v>
      </c>
      <c r="J122" s="222"/>
      <c r="K122" s="17">
        <v>22607</v>
      </c>
      <c r="L122" s="172">
        <v>12</v>
      </c>
      <c r="M122" s="221" t="s">
        <v>376</v>
      </c>
      <c r="N122" s="221"/>
      <c r="O122" s="98">
        <v>250</v>
      </c>
      <c r="P122" s="105">
        <f t="shared" ref="P122:P144" si="3">O122*0.2</f>
        <v>50</v>
      </c>
      <c r="Q122" s="16">
        <v>44280</v>
      </c>
      <c r="R122" s="87">
        <v>0.625</v>
      </c>
      <c r="S122" s="15"/>
    </row>
    <row r="123" spans="1:19" s="4" customFormat="1" x14ac:dyDescent="0.2">
      <c r="A123" s="46">
        <v>3</v>
      </c>
      <c r="B123" s="221" t="s">
        <v>379</v>
      </c>
      <c r="C123" s="221" t="s">
        <v>379</v>
      </c>
      <c r="D123" s="221" t="s">
        <v>379</v>
      </c>
      <c r="E123" s="221" t="s">
        <v>373</v>
      </c>
      <c r="F123" s="221"/>
      <c r="G123" s="221" t="s">
        <v>380</v>
      </c>
      <c r="H123" s="221"/>
      <c r="I123" s="222" t="s">
        <v>375</v>
      </c>
      <c r="J123" s="222"/>
      <c r="K123" s="18" t="s">
        <v>381</v>
      </c>
      <c r="L123" s="172">
        <v>12</v>
      </c>
      <c r="M123" s="221" t="s">
        <v>376</v>
      </c>
      <c r="N123" s="221"/>
      <c r="O123" s="98">
        <v>250</v>
      </c>
      <c r="P123" s="105">
        <f t="shared" si="3"/>
        <v>50</v>
      </c>
      <c r="Q123" s="16">
        <v>44280</v>
      </c>
      <c r="R123" s="87">
        <v>0.63194444444444442</v>
      </c>
      <c r="S123" s="15"/>
    </row>
    <row r="124" spans="1:19" s="4" customFormat="1" x14ac:dyDescent="0.2">
      <c r="A124" s="46">
        <v>4</v>
      </c>
      <c r="B124" s="221" t="s">
        <v>382</v>
      </c>
      <c r="C124" s="221" t="s">
        <v>382</v>
      </c>
      <c r="D124" s="221" t="s">
        <v>382</v>
      </c>
      <c r="E124" s="221" t="s">
        <v>373</v>
      </c>
      <c r="F124" s="221"/>
      <c r="G124" s="221" t="s">
        <v>383</v>
      </c>
      <c r="H124" s="221"/>
      <c r="I124" s="222" t="s">
        <v>384</v>
      </c>
      <c r="J124" s="222"/>
      <c r="K124" s="18" t="s">
        <v>385</v>
      </c>
      <c r="L124" s="172">
        <v>12</v>
      </c>
      <c r="M124" s="221" t="s">
        <v>376</v>
      </c>
      <c r="N124" s="221"/>
      <c r="O124" s="98">
        <v>400</v>
      </c>
      <c r="P124" s="105">
        <f t="shared" si="3"/>
        <v>80</v>
      </c>
      <c r="Q124" s="16">
        <v>44280</v>
      </c>
      <c r="R124" s="87">
        <v>0.63888888888888895</v>
      </c>
      <c r="S124" s="15"/>
    </row>
    <row r="125" spans="1:19" s="4" customFormat="1" x14ac:dyDescent="0.2">
      <c r="A125" s="46">
        <v>5</v>
      </c>
      <c r="B125" s="221" t="s">
        <v>386</v>
      </c>
      <c r="C125" s="221" t="s">
        <v>386</v>
      </c>
      <c r="D125" s="221" t="s">
        <v>386</v>
      </c>
      <c r="E125" s="221" t="s">
        <v>373</v>
      </c>
      <c r="F125" s="221"/>
      <c r="G125" s="221" t="s">
        <v>387</v>
      </c>
      <c r="H125" s="221"/>
      <c r="I125" s="222" t="s">
        <v>384</v>
      </c>
      <c r="J125" s="222"/>
      <c r="K125" s="17">
        <v>59006</v>
      </c>
      <c r="L125" s="172">
        <v>12</v>
      </c>
      <c r="M125" s="221" t="s">
        <v>376</v>
      </c>
      <c r="N125" s="221"/>
      <c r="O125" s="98">
        <v>400</v>
      </c>
      <c r="P125" s="105">
        <f t="shared" si="3"/>
        <v>80</v>
      </c>
      <c r="Q125" s="16">
        <v>44280</v>
      </c>
      <c r="R125" s="87">
        <v>0.64583333333333337</v>
      </c>
      <c r="S125" s="15"/>
    </row>
    <row r="126" spans="1:19" s="4" customFormat="1" x14ac:dyDescent="0.2">
      <c r="A126" s="46">
        <v>6</v>
      </c>
      <c r="B126" s="221" t="s">
        <v>388</v>
      </c>
      <c r="C126" s="221" t="s">
        <v>388</v>
      </c>
      <c r="D126" s="221" t="s">
        <v>388</v>
      </c>
      <c r="E126" s="221" t="s">
        <v>373</v>
      </c>
      <c r="F126" s="221"/>
      <c r="G126" s="221" t="s">
        <v>389</v>
      </c>
      <c r="H126" s="221"/>
      <c r="I126" s="222" t="s">
        <v>375</v>
      </c>
      <c r="J126" s="222"/>
      <c r="K126" s="18" t="s">
        <v>390</v>
      </c>
      <c r="L126" s="172">
        <v>12</v>
      </c>
      <c r="M126" s="221" t="s">
        <v>376</v>
      </c>
      <c r="N126" s="221"/>
      <c r="O126" s="98">
        <v>250</v>
      </c>
      <c r="P126" s="105">
        <f t="shared" si="3"/>
        <v>50</v>
      </c>
      <c r="Q126" s="16">
        <v>44281</v>
      </c>
      <c r="R126" s="87">
        <v>0.4375</v>
      </c>
      <c r="S126" s="15"/>
    </row>
    <row r="127" spans="1:19" s="4" customFormat="1" x14ac:dyDescent="0.2">
      <c r="A127" s="46">
        <v>7</v>
      </c>
      <c r="B127" s="221" t="s">
        <v>391</v>
      </c>
      <c r="C127" s="221" t="s">
        <v>391</v>
      </c>
      <c r="D127" s="221" t="s">
        <v>391</v>
      </c>
      <c r="E127" s="221" t="s">
        <v>373</v>
      </c>
      <c r="F127" s="221"/>
      <c r="G127" s="221" t="s">
        <v>392</v>
      </c>
      <c r="H127" s="221"/>
      <c r="I127" s="222" t="s">
        <v>393</v>
      </c>
      <c r="J127" s="222"/>
      <c r="K127" s="18" t="s">
        <v>394</v>
      </c>
      <c r="L127" s="172">
        <v>12</v>
      </c>
      <c r="M127" s="221" t="s">
        <v>376</v>
      </c>
      <c r="N127" s="221"/>
      <c r="O127" s="98">
        <v>250</v>
      </c>
      <c r="P127" s="105">
        <f t="shared" si="3"/>
        <v>50</v>
      </c>
      <c r="Q127" s="16">
        <v>44281</v>
      </c>
      <c r="R127" s="87">
        <v>0.44444444444444442</v>
      </c>
      <c r="S127" s="15"/>
    </row>
    <row r="128" spans="1:19" s="4" customFormat="1" x14ac:dyDescent="0.2">
      <c r="A128" s="46">
        <v>8</v>
      </c>
      <c r="B128" s="221" t="s">
        <v>395</v>
      </c>
      <c r="C128" s="221" t="s">
        <v>395</v>
      </c>
      <c r="D128" s="221" t="s">
        <v>395</v>
      </c>
      <c r="E128" s="221" t="s">
        <v>373</v>
      </c>
      <c r="F128" s="221"/>
      <c r="G128" s="221" t="s">
        <v>396</v>
      </c>
      <c r="H128" s="221"/>
      <c r="I128" s="222" t="s">
        <v>375</v>
      </c>
      <c r="J128" s="222"/>
      <c r="K128" s="18" t="s">
        <v>397</v>
      </c>
      <c r="L128" s="172">
        <v>12</v>
      </c>
      <c r="M128" s="221" t="s">
        <v>376</v>
      </c>
      <c r="N128" s="221"/>
      <c r="O128" s="98">
        <v>250</v>
      </c>
      <c r="P128" s="105">
        <f t="shared" si="3"/>
        <v>50</v>
      </c>
      <c r="Q128" s="16">
        <v>44281</v>
      </c>
      <c r="R128" s="87">
        <v>0.45138888888888901</v>
      </c>
      <c r="S128" s="15"/>
    </row>
    <row r="129" spans="1:19" s="4" customFormat="1" x14ac:dyDescent="0.2">
      <c r="A129" s="46">
        <v>9</v>
      </c>
      <c r="B129" s="221" t="s">
        <v>398</v>
      </c>
      <c r="C129" s="221" t="s">
        <v>398</v>
      </c>
      <c r="D129" s="221" t="s">
        <v>398</v>
      </c>
      <c r="E129" s="221" t="s">
        <v>373</v>
      </c>
      <c r="F129" s="221"/>
      <c r="G129" s="221" t="s">
        <v>399</v>
      </c>
      <c r="H129" s="221"/>
      <c r="I129" s="222" t="s">
        <v>375</v>
      </c>
      <c r="J129" s="222"/>
      <c r="K129" s="18" t="s">
        <v>400</v>
      </c>
      <c r="L129" s="172">
        <v>12</v>
      </c>
      <c r="M129" s="221" t="s">
        <v>376</v>
      </c>
      <c r="N129" s="221"/>
      <c r="O129" s="98">
        <v>300</v>
      </c>
      <c r="P129" s="105">
        <f t="shared" si="3"/>
        <v>60</v>
      </c>
      <c r="Q129" s="16">
        <v>44281</v>
      </c>
      <c r="R129" s="87">
        <v>0.45833333333333298</v>
      </c>
      <c r="S129" s="15"/>
    </row>
    <row r="130" spans="1:19" s="4" customFormat="1" x14ac:dyDescent="0.2">
      <c r="A130" s="46">
        <v>10</v>
      </c>
      <c r="B130" s="221" t="s">
        <v>401</v>
      </c>
      <c r="C130" s="221" t="s">
        <v>401</v>
      </c>
      <c r="D130" s="221" t="s">
        <v>401</v>
      </c>
      <c r="E130" s="221" t="s">
        <v>373</v>
      </c>
      <c r="F130" s="221"/>
      <c r="G130" s="221" t="s">
        <v>402</v>
      </c>
      <c r="H130" s="221"/>
      <c r="I130" s="222" t="s">
        <v>403</v>
      </c>
      <c r="J130" s="222"/>
      <c r="K130" s="18" t="s">
        <v>404</v>
      </c>
      <c r="L130" s="172">
        <v>12</v>
      </c>
      <c r="M130" s="221" t="s">
        <v>376</v>
      </c>
      <c r="N130" s="221"/>
      <c r="O130" s="98">
        <v>120</v>
      </c>
      <c r="P130" s="105">
        <f t="shared" si="3"/>
        <v>24</v>
      </c>
      <c r="Q130" s="16">
        <v>44281</v>
      </c>
      <c r="R130" s="87">
        <v>0.46527777777777801</v>
      </c>
      <c r="S130" s="15"/>
    </row>
    <row r="131" spans="1:19" s="4" customFormat="1" x14ac:dyDescent="0.2">
      <c r="A131" s="46">
        <v>11</v>
      </c>
      <c r="B131" s="221" t="s">
        <v>405</v>
      </c>
      <c r="C131" s="221" t="s">
        <v>405</v>
      </c>
      <c r="D131" s="221" t="s">
        <v>405</v>
      </c>
      <c r="E131" s="221" t="s">
        <v>373</v>
      </c>
      <c r="F131" s="221"/>
      <c r="G131" s="221" t="s">
        <v>406</v>
      </c>
      <c r="H131" s="221"/>
      <c r="I131" s="222" t="s">
        <v>403</v>
      </c>
      <c r="J131" s="222"/>
      <c r="K131" s="18" t="s">
        <v>407</v>
      </c>
      <c r="L131" s="172">
        <v>12</v>
      </c>
      <c r="M131" s="221" t="s">
        <v>376</v>
      </c>
      <c r="N131" s="221"/>
      <c r="O131" s="98">
        <v>100</v>
      </c>
      <c r="P131" s="105">
        <f t="shared" si="3"/>
        <v>20</v>
      </c>
      <c r="Q131" s="16">
        <v>44281</v>
      </c>
      <c r="R131" s="87">
        <v>0.47222222222222199</v>
      </c>
      <c r="S131" s="15"/>
    </row>
    <row r="132" spans="1:19" s="4" customFormat="1" x14ac:dyDescent="0.2">
      <c r="A132" s="46">
        <v>12</v>
      </c>
      <c r="B132" s="221" t="s">
        <v>408</v>
      </c>
      <c r="C132" s="221" t="s">
        <v>408</v>
      </c>
      <c r="D132" s="221" t="s">
        <v>408</v>
      </c>
      <c r="E132" s="221" t="s">
        <v>373</v>
      </c>
      <c r="F132" s="221"/>
      <c r="G132" s="221" t="s">
        <v>409</v>
      </c>
      <c r="H132" s="221"/>
      <c r="I132" s="222" t="s">
        <v>384</v>
      </c>
      <c r="J132" s="222"/>
      <c r="K132" s="17">
        <v>10809</v>
      </c>
      <c r="L132" s="172">
        <v>12</v>
      </c>
      <c r="M132" s="221" t="s">
        <v>376</v>
      </c>
      <c r="N132" s="221"/>
      <c r="O132" s="98">
        <v>400</v>
      </c>
      <c r="P132" s="105">
        <f t="shared" si="3"/>
        <v>80</v>
      </c>
      <c r="Q132" s="16">
        <v>44281</v>
      </c>
      <c r="R132" s="87">
        <v>0.47916666666666702</v>
      </c>
      <c r="S132" s="15"/>
    </row>
    <row r="133" spans="1:19" s="4" customFormat="1" x14ac:dyDescent="0.2">
      <c r="A133" s="46">
        <v>13</v>
      </c>
      <c r="B133" s="221" t="s">
        <v>410</v>
      </c>
      <c r="C133" s="221" t="s">
        <v>410</v>
      </c>
      <c r="D133" s="221" t="s">
        <v>410</v>
      </c>
      <c r="E133" s="221" t="s">
        <v>373</v>
      </c>
      <c r="F133" s="221"/>
      <c r="G133" s="221" t="s">
        <v>411</v>
      </c>
      <c r="H133" s="221"/>
      <c r="I133" s="222" t="s">
        <v>375</v>
      </c>
      <c r="J133" s="222"/>
      <c r="K133" s="17">
        <v>17151</v>
      </c>
      <c r="L133" s="172">
        <v>12</v>
      </c>
      <c r="M133" s="221" t="s">
        <v>376</v>
      </c>
      <c r="N133" s="221"/>
      <c r="O133" s="98">
        <v>250</v>
      </c>
      <c r="P133" s="105">
        <f t="shared" si="3"/>
        <v>50</v>
      </c>
      <c r="Q133" s="16">
        <v>44281</v>
      </c>
      <c r="R133" s="87">
        <v>0.48611111111111099</v>
      </c>
      <c r="S133" s="15"/>
    </row>
    <row r="134" spans="1:19" s="4" customFormat="1" x14ac:dyDescent="0.2">
      <c r="A134" s="46">
        <v>14</v>
      </c>
      <c r="B134" s="221" t="s">
        <v>412</v>
      </c>
      <c r="C134" s="221" t="s">
        <v>412</v>
      </c>
      <c r="D134" s="221" t="s">
        <v>412</v>
      </c>
      <c r="E134" s="221" t="s">
        <v>373</v>
      </c>
      <c r="F134" s="221"/>
      <c r="G134" s="221" t="s">
        <v>413</v>
      </c>
      <c r="H134" s="221"/>
      <c r="I134" s="222" t="s">
        <v>393</v>
      </c>
      <c r="J134" s="222"/>
      <c r="K134" s="17">
        <v>360730</v>
      </c>
      <c r="L134" s="172">
        <v>16</v>
      </c>
      <c r="M134" s="221" t="s">
        <v>376</v>
      </c>
      <c r="N134" s="221"/>
      <c r="O134" s="98">
        <v>700</v>
      </c>
      <c r="P134" s="105">
        <f t="shared" si="3"/>
        <v>140</v>
      </c>
      <c r="Q134" s="16">
        <v>44281</v>
      </c>
      <c r="R134" s="87">
        <v>0.49305555555555503</v>
      </c>
      <c r="S134" s="15"/>
    </row>
    <row r="135" spans="1:19" s="4" customFormat="1" x14ac:dyDescent="0.2">
      <c r="A135" s="46">
        <v>15</v>
      </c>
      <c r="B135" s="221" t="s">
        <v>414</v>
      </c>
      <c r="C135" s="221" t="s">
        <v>414</v>
      </c>
      <c r="D135" s="221" t="s">
        <v>414</v>
      </c>
      <c r="E135" s="221" t="s">
        <v>373</v>
      </c>
      <c r="F135" s="221"/>
      <c r="G135" s="221" t="s">
        <v>415</v>
      </c>
      <c r="H135" s="221"/>
      <c r="I135" s="222" t="s">
        <v>384</v>
      </c>
      <c r="J135" s="222"/>
      <c r="K135" s="18" t="s">
        <v>416</v>
      </c>
      <c r="L135" s="172">
        <v>12</v>
      </c>
      <c r="M135" s="221" t="s">
        <v>376</v>
      </c>
      <c r="N135" s="221"/>
      <c r="O135" s="98">
        <v>400</v>
      </c>
      <c r="P135" s="105">
        <f t="shared" si="3"/>
        <v>80</v>
      </c>
      <c r="Q135" s="16">
        <v>44281</v>
      </c>
      <c r="R135" s="87">
        <v>0.5</v>
      </c>
      <c r="S135" s="15"/>
    </row>
    <row r="136" spans="1:19" s="4" customFormat="1" x14ac:dyDescent="0.2">
      <c r="A136" s="46">
        <v>16</v>
      </c>
      <c r="B136" s="221" t="s">
        <v>417</v>
      </c>
      <c r="C136" s="221" t="s">
        <v>417</v>
      </c>
      <c r="D136" s="221" t="s">
        <v>417</v>
      </c>
      <c r="E136" s="221" t="s">
        <v>373</v>
      </c>
      <c r="F136" s="221"/>
      <c r="G136" s="221" t="s">
        <v>418</v>
      </c>
      <c r="H136" s="221"/>
      <c r="I136" s="222" t="s">
        <v>375</v>
      </c>
      <c r="J136" s="222"/>
      <c r="K136" s="18" t="s">
        <v>419</v>
      </c>
      <c r="L136" s="172">
        <v>12</v>
      </c>
      <c r="M136" s="221" t="s">
        <v>376</v>
      </c>
      <c r="N136" s="221"/>
      <c r="O136" s="98">
        <v>250</v>
      </c>
      <c r="P136" s="105">
        <f t="shared" si="3"/>
        <v>50</v>
      </c>
      <c r="Q136" s="16">
        <v>44281</v>
      </c>
      <c r="R136" s="87">
        <v>0.50694444444444398</v>
      </c>
      <c r="S136" s="15"/>
    </row>
    <row r="137" spans="1:19" s="4" customFormat="1" x14ac:dyDescent="0.2">
      <c r="A137" s="46">
        <v>17</v>
      </c>
      <c r="B137" s="221" t="s">
        <v>420</v>
      </c>
      <c r="C137" s="221" t="s">
        <v>420</v>
      </c>
      <c r="D137" s="221" t="s">
        <v>420</v>
      </c>
      <c r="E137" s="221" t="s">
        <v>373</v>
      </c>
      <c r="F137" s="221"/>
      <c r="G137" s="221" t="s">
        <v>396</v>
      </c>
      <c r="H137" s="221"/>
      <c r="I137" s="222" t="s">
        <v>375</v>
      </c>
      <c r="J137" s="222"/>
      <c r="K137" s="18" t="s">
        <v>421</v>
      </c>
      <c r="L137" s="172">
        <v>12</v>
      </c>
      <c r="M137" s="221" t="s">
        <v>376</v>
      </c>
      <c r="N137" s="221"/>
      <c r="O137" s="98">
        <v>250</v>
      </c>
      <c r="P137" s="105">
        <f t="shared" si="3"/>
        <v>50</v>
      </c>
      <c r="Q137" s="16">
        <v>44281</v>
      </c>
      <c r="R137" s="87">
        <v>0.51388888888888895</v>
      </c>
      <c r="S137" s="15"/>
    </row>
    <row r="138" spans="1:19" s="4" customFormat="1" x14ac:dyDescent="0.2">
      <c r="A138" s="46">
        <v>18</v>
      </c>
      <c r="B138" s="221" t="s">
        <v>422</v>
      </c>
      <c r="C138" s="221" t="s">
        <v>422</v>
      </c>
      <c r="D138" s="221" t="s">
        <v>422</v>
      </c>
      <c r="E138" s="221" t="s">
        <v>373</v>
      </c>
      <c r="F138" s="221"/>
      <c r="G138" s="221" t="s">
        <v>423</v>
      </c>
      <c r="H138" s="221"/>
      <c r="I138" s="222" t="s">
        <v>375</v>
      </c>
      <c r="J138" s="222"/>
      <c r="K138" s="18" t="s">
        <v>424</v>
      </c>
      <c r="L138" s="172">
        <v>12</v>
      </c>
      <c r="M138" s="221" t="s">
        <v>376</v>
      </c>
      <c r="N138" s="221"/>
      <c r="O138" s="98">
        <v>300</v>
      </c>
      <c r="P138" s="105">
        <f t="shared" si="3"/>
        <v>60</v>
      </c>
      <c r="Q138" s="16">
        <v>44281</v>
      </c>
      <c r="R138" s="87">
        <v>0.5625</v>
      </c>
      <c r="S138" s="15"/>
    </row>
    <row r="139" spans="1:19" s="4" customFormat="1" x14ac:dyDescent="0.2">
      <c r="A139" s="46">
        <v>19</v>
      </c>
      <c r="B139" s="221" t="s">
        <v>425</v>
      </c>
      <c r="C139" s="221" t="s">
        <v>425</v>
      </c>
      <c r="D139" s="221" t="s">
        <v>425</v>
      </c>
      <c r="E139" s="221" t="s">
        <v>373</v>
      </c>
      <c r="F139" s="221"/>
      <c r="G139" s="221" t="s">
        <v>426</v>
      </c>
      <c r="H139" s="221"/>
      <c r="I139" s="222" t="s">
        <v>375</v>
      </c>
      <c r="J139" s="222"/>
      <c r="K139" s="18" t="s">
        <v>427</v>
      </c>
      <c r="L139" s="172">
        <v>20</v>
      </c>
      <c r="M139" s="221" t="s">
        <v>376</v>
      </c>
      <c r="N139" s="221"/>
      <c r="O139" s="98">
        <v>250</v>
      </c>
      <c r="P139" s="105">
        <f t="shared" si="3"/>
        <v>50</v>
      </c>
      <c r="Q139" s="16">
        <v>44281</v>
      </c>
      <c r="R139" s="87">
        <v>0.56944444444444442</v>
      </c>
      <c r="S139" s="15"/>
    </row>
    <row r="140" spans="1:19" s="4" customFormat="1" x14ac:dyDescent="0.2">
      <c r="A140" s="46">
        <v>20</v>
      </c>
      <c r="B140" s="221" t="s">
        <v>428</v>
      </c>
      <c r="C140" s="221" t="s">
        <v>428</v>
      </c>
      <c r="D140" s="221" t="s">
        <v>428</v>
      </c>
      <c r="E140" s="221" t="s">
        <v>373</v>
      </c>
      <c r="F140" s="221"/>
      <c r="G140" s="221" t="s">
        <v>383</v>
      </c>
      <c r="H140" s="221"/>
      <c r="I140" s="222" t="s">
        <v>384</v>
      </c>
      <c r="J140" s="222"/>
      <c r="K140" s="18" t="s">
        <v>429</v>
      </c>
      <c r="L140" s="172">
        <v>12</v>
      </c>
      <c r="M140" s="221" t="s">
        <v>376</v>
      </c>
      <c r="N140" s="221"/>
      <c r="O140" s="98">
        <v>400</v>
      </c>
      <c r="P140" s="105">
        <f t="shared" si="3"/>
        <v>80</v>
      </c>
      <c r="Q140" s="16">
        <v>44281</v>
      </c>
      <c r="R140" s="87">
        <v>0.57638888888888895</v>
      </c>
      <c r="S140" s="15"/>
    </row>
    <row r="141" spans="1:19" s="4" customFormat="1" x14ac:dyDescent="0.2">
      <c r="A141" s="46">
        <v>21</v>
      </c>
      <c r="B141" s="221" t="s">
        <v>430</v>
      </c>
      <c r="C141" s="221" t="s">
        <v>430</v>
      </c>
      <c r="D141" s="221" t="s">
        <v>430</v>
      </c>
      <c r="E141" s="221" t="s">
        <v>373</v>
      </c>
      <c r="F141" s="221"/>
      <c r="G141" s="221" t="s">
        <v>431</v>
      </c>
      <c r="H141" s="221"/>
      <c r="I141" s="222" t="s">
        <v>375</v>
      </c>
      <c r="J141" s="222"/>
      <c r="K141" s="17">
        <v>140</v>
      </c>
      <c r="L141" s="172">
        <v>12</v>
      </c>
      <c r="M141" s="221" t="s">
        <v>376</v>
      </c>
      <c r="N141" s="221"/>
      <c r="O141" s="98">
        <v>250</v>
      </c>
      <c r="P141" s="105">
        <f t="shared" si="3"/>
        <v>50</v>
      </c>
      <c r="Q141" s="16">
        <v>44281</v>
      </c>
      <c r="R141" s="87">
        <v>0.58333333333333304</v>
      </c>
      <c r="S141" s="15"/>
    </row>
    <row r="142" spans="1:19" s="4" customFormat="1" x14ac:dyDescent="0.2">
      <c r="A142" s="46">
        <v>22</v>
      </c>
      <c r="B142" s="221" t="s">
        <v>432</v>
      </c>
      <c r="C142" s="221" t="s">
        <v>432</v>
      </c>
      <c r="D142" s="221" t="s">
        <v>432</v>
      </c>
      <c r="E142" s="221" t="s">
        <v>373</v>
      </c>
      <c r="F142" s="221"/>
      <c r="G142" s="221" t="s">
        <v>433</v>
      </c>
      <c r="H142" s="221"/>
      <c r="I142" s="222" t="s">
        <v>375</v>
      </c>
      <c r="J142" s="222"/>
      <c r="K142" s="18" t="s">
        <v>434</v>
      </c>
      <c r="L142" s="172">
        <v>12</v>
      </c>
      <c r="M142" s="221" t="s">
        <v>376</v>
      </c>
      <c r="N142" s="221"/>
      <c r="O142" s="98">
        <v>300</v>
      </c>
      <c r="P142" s="105">
        <f t="shared" si="3"/>
        <v>60</v>
      </c>
      <c r="Q142" s="16">
        <v>44281</v>
      </c>
      <c r="R142" s="87">
        <v>0.59027777777777801</v>
      </c>
      <c r="S142" s="15"/>
    </row>
    <row r="143" spans="1:19" s="4" customFormat="1" x14ac:dyDescent="0.2">
      <c r="A143" s="46">
        <v>23</v>
      </c>
      <c r="B143" s="221" t="s">
        <v>435</v>
      </c>
      <c r="C143" s="221" t="s">
        <v>435</v>
      </c>
      <c r="D143" s="221" t="s">
        <v>435</v>
      </c>
      <c r="E143" s="221" t="s">
        <v>373</v>
      </c>
      <c r="F143" s="221"/>
      <c r="G143" s="221" t="s">
        <v>411</v>
      </c>
      <c r="H143" s="221"/>
      <c r="I143" s="222" t="s">
        <v>375</v>
      </c>
      <c r="J143" s="222"/>
      <c r="K143" s="18" t="s">
        <v>436</v>
      </c>
      <c r="L143" s="172">
        <v>12</v>
      </c>
      <c r="M143" s="221" t="s">
        <v>376</v>
      </c>
      <c r="N143" s="221"/>
      <c r="O143" s="98">
        <v>300</v>
      </c>
      <c r="P143" s="105">
        <f t="shared" si="3"/>
        <v>60</v>
      </c>
      <c r="Q143" s="16">
        <v>44281</v>
      </c>
      <c r="R143" s="87">
        <v>0.59722222222222199</v>
      </c>
      <c r="S143" s="15"/>
    </row>
    <row r="144" spans="1:19" s="1" customFormat="1" ht="12.75" customHeight="1" thickBot="1" x14ac:dyDescent="0.25">
      <c r="A144" s="100">
        <v>24</v>
      </c>
      <c r="B144" s="266" t="s">
        <v>437</v>
      </c>
      <c r="C144" s="266" t="s">
        <v>437</v>
      </c>
      <c r="D144" s="266" t="s">
        <v>437</v>
      </c>
      <c r="E144" s="267" t="s">
        <v>373</v>
      </c>
      <c r="F144" s="267"/>
      <c r="G144" s="268" t="s">
        <v>438</v>
      </c>
      <c r="H144" s="268"/>
      <c r="I144" s="269" t="s">
        <v>375</v>
      </c>
      <c r="J144" s="269"/>
      <c r="K144" s="47">
        <v>108775</v>
      </c>
      <c r="L144" s="173">
        <v>12</v>
      </c>
      <c r="M144" s="267" t="s">
        <v>376</v>
      </c>
      <c r="N144" s="267"/>
      <c r="O144" s="99">
        <v>900</v>
      </c>
      <c r="P144" s="102">
        <f t="shared" si="3"/>
        <v>180</v>
      </c>
      <c r="Q144" s="48">
        <v>44281</v>
      </c>
      <c r="R144" s="110">
        <v>0.60416666666666696</v>
      </c>
    </row>
    <row r="146" spans="1:22" s="1" customFormat="1" ht="12.75" thickBot="1" x14ac:dyDescent="0.25">
      <c r="A146" s="251" t="s">
        <v>465</v>
      </c>
      <c r="B146" s="251"/>
      <c r="C146" s="251"/>
      <c r="D146" s="251"/>
      <c r="E146" s="251"/>
      <c r="F146" s="251"/>
      <c r="G146" s="251"/>
      <c r="H146" s="251"/>
      <c r="I146" s="251"/>
      <c r="J146" s="251"/>
      <c r="K146" s="251"/>
      <c r="L146" s="251"/>
      <c r="M146" s="251"/>
      <c r="N146" s="251"/>
      <c r="O146" s="251"/>
      <c r="P146" s="251"/>
      <c r="Q146" s="251"/>
      <c r="R146" s="251"/>
      <c r="S146" s="45"/>
    </row>
    <row r="147" spans="1:22" s="32" customFormat="1" x14ac:dyDescent="0.25">
      <c r="A147" s="278" t="s">
        <v>12</v>
      </c>
      <c r="B147" s="264" t="s">
        <v>23</v>
      </c>
      <c r="C147" s="264" t="s">
        <v>519</v>
      </c>
      <c r="D147" s="264" t="s">
        <v>19</v>
      </c>
      <c r="E147" s="264" t="s">
        <v>18</v>
      </c>
      <c r="F147" s="273" t="s">
        <v>464</v>
      </c>
      <c r="G147" s="264" t="s">
        <v>463</v>
      </c>
      <c r="H147" s="264" t="s">
        <v>462</v>
      </c>
      <c r="I147" s="273" t="s">
        <v>461</v>
      </c>
      <c r="J147" s="264" t="s">
        <v>460</v>
      </c>
      <c r="K147" s="264" t="s">
        <v>459</v>
      </c>
      <c r="L147" s="264"/>
      <c r="M147" s="264" t="s">
        <v>458</v>
      </c>
      <c r="N147" s="264" t="s">
        <v>457</v>
      </c>
      <c r="O147" s="276" t="s">
        <v>456</v>
      </c>
      <c r="P147" s="276" t="s">
        <v>3</v>
      </c>
      <c r="Q147" s="271" t="s">
        <v>2</v>
      </c>
      <c r="R147" s="272"/>
    </row>
    <row r="148" spans="1:22" s="26" customFormat="1" ht="12.75" thickBot="1" x14ac:dyDescent="0.3">
      <c r="A148" s="279"/>
      <c r="B148" s="265"/>
      <c r="C148" s="265"/>
      <c r="D148" s="265"/>
      <c r="E148" s="265"/>
      <c r="F148" s="274"/>
      <c r="G148" s="265"/>
      <c r="H148" s="265"/>
      <c r="I148" s="274"/>
      <c r="J148" s="265"/>
      <c r="K148" s="265"/>
      <c r="L148" s="265"/>
      <c r="M148" s="265"/>
      <c r="N148" s="265"/>
      <c r="O148" s="277"/>
      <c r="P148" s="277"/>
      <c r="Q148" s="145" t="s">
        <v>1</v>
      </c>
      <c r="R148" s="146" t="s">
        <v>0</v>
      </c>
    </row>
    <row r="149" spans="1:22" s="44" customFormat="1" ht="27.75" customHeight="1" x14ac:dyDescent="0.25">
      <c r="A149" s="51">
        <v>1</v>
      </c>
      <c r="B149" s="181">
        <v>43010119717</v>
      </c>
      <c r="C149" s="184" t="s">
        <v>518</v>
      </c>
      <c r="D149" s="181">
        <v>151</v>
      </c>
      <c r="E149" s="181">
        <v>1</v>
      </c>
      <c r="F149" s="183" t="s">
        <v>450</v>
      </c>
      <c r="G149" s="181" t="s">
        <v>449</v>
      </c>
      <c r="H149" s="181" t="s">
        <v>448</v>
      </c>
      <c r="I149" s="183" t="s">
        <v>455</v>
      </c>
      <c r="J149" s="181" t="s">
        <v>446</v>
      </c>
      <c r="K149" s="281" t="s">
        <v>442</v>
      </c>
      <c r="L149" s="281"/>
      <c r="M149" s="181" t="s">
        <v>544</v>
      </c>
      <c r="N149" s="180">
        <v>174</v>
      </c>
      <c r="O149" s="52">
        <v>8700</v>
      </c>
      <c r="P149" s="52">
        <f>O149*0.2</f>
        <v>1740</v>
      </c>
      <c r="Q149" s="147">
        <v>44281</v>
      </c>
      <c r="R149" s="148">
        <v>0.61111111111111105</v>
      </c>
      <c r="V149" s="35"/>
    </row>
    <row r="150" spans="1:22" s="34" customFormat="1" ht="27.75" customHeight="1" x14ac:dyDescent="0.25">
      <c r="A150" s="43">
        <v>2</v>
      </c>
      <c r="B150" s="182">
        <v>43010119719</v>
      </c>
      <c r="C150" s="185" t="s">
        <v>518</v>
      </c>
      <c r="D150" s="182">
        <v>151</v>
      </c>
      <c r="E150" s="182">
        <v>1</v>
      </c>
      <c r="F150" s="42" t="s">
        <v>450</v>
      </c>
      <c r="G150" s="182" t="s">
        <v>449</v>
      </c>
      <c r="H150" s="182" t="s">
        <v>448</v>
      </c>
      <c r="I150" s="42" t="s">
        <v>454</v>
      </c>
      <c r="J150" s="182" t="s">
        <v>446</v>
      </c>
      <c r="K150" s="225" t="s">
        <v>451</v>
      </c>
      <c r="L150" s="225"/>
      <c r="M150" s="182" t="s">
        <v>544</v>
      </c>
      <c r="N150" s="85">
        <v>174</v>
      </c>
      <c r="O150" s="49">
        <v>8400</v>
      </c>
      <c r="P150" s="49">
        <f t="shared" ref="P150:P158" si="4">O150*0.2</f>
        <v>1680</v>
      </c>
      <c r="Q150" s="41">
        <v>44281</v>
      </c>
      <c r="R150" s="40">
        <v>0.61458333333333337</v>
      </c>
      <c r="V150" s="35"/>
    </row>
    <row r="151" spans="1:22" s="34" customFormat="1" ht="26.25" customHeight="1" x14ac:dyDescent="0.25">
      <c r="A151" s="43">
        <v>3</v>
      </c>
      <c r="B151" s="182">
        <v>43010119721</v>
      </c>
      <c r="C151" s="185" t="s">
        <v>518</v>
      </c>
      <c r="D151" s="182">
        <v>151</v>
      </c>
      <c r="E151" s="182">
        <v>1</v>
      </c>
      <c r="F151" s="42" t="s">
        <v>450</v>
      </c>
      <c r="G151" s="182" t="s">
        <v>453</v>
      </c>
      <c r="H151" s="182" t="s">
        <v>448</v>
      </c>
      <c r="I151" s="42" t="s">
        <v>452</v>
      </c>
      <c r="J151" s="182" t="s">
        <v>446</v>
      </c>
      <c r="K151" s="225" t="s">
        <v>451</v>
      </c>
      <c r="L151" s="225"/>
      <c r="M151" s="182" t="s">
        <v>544</v>
      </c>
      <c r="N151" s="85">
        <v>171</v>
      </c>
      <c r="O151" s="49">
        <v>7200</v>
      </c>
      <c r="P151" s="49">
        <f t="shared" si="4"/>
        <v>1440</v>
      </c>
      <c r="Q151" s="41">
        <v>44281</v>
      </c>
      <c r="R151" s="40">
        <v>0.61805555555555558</v>
      </c>
      <c r="V151" s="35"/>
    </row>
    <row r="152" spans="1:22" s="34" customFormat="1" ht="28.5" customHeight="1" x14ac:dyDescent="0.25">
      <c r="A152" s="43">
        <v>4</v>
      </c>
      <c r="B152" s="182">
        <v>43010119724</v>
      </c>
      <c r="C152" s="185" t="s">
        <v>518</v>
      </c>
      <c r="D152" s="182">
        <v>151</v>
      </c>
      <c r="E152" s="182">
        <v>1</v>
      </c>
      <c r="F152" s="42" t="s">
        <v>450</v>
      </c>
      <c r="G152" s="182" t="s">
        <v>449</v>
      </c>
      <c r="H152" s="182" t="s">
        <v>448</v>
      </c>
      <c r="I152" s="42" t="s">
        <v>447</v>
      </c>
      <c r="J152" s="182" t="s">
        <v>446</v>
      </c>
      <c r="K152" s="225" t="s">
        <v>442</v>
      </c>
      <c r="L152" s="225"/>
      <c r="M152" s="182" t="s">
        <v>544</v>
      </c>
      <c r="N152" s="85">
        <v>174</v>
      </c>
      <c r="O152" s="49">
        <v>8700</v>
      </c>
      <c r="P152" s="49">
        <f t="shared" si="4"/>
        <v>1740</v>
      </c>
      <c r="Q152" s="41">
        <v>44281</v>
      </c>
      <c r="R152" s="40">
        <v>0.62152777777777801</v>
      </c>
      <c r="V152" s="35"/>
    </row>
    <row r="153" spans="1:22" s="44" customFormat="1" ht="28.5" customHeight="1" x14ac:dyDescent="0.25">
      <c r="A153" s="43">
        <v>5</v>
      </c>
      <c r="B153" s="182">
        <v>43010119732</v>
      </c>
      <c r="C153" s="185" t="s">
        <v>518</v>
      </c>
      <c r="D153" s="182">
        <v>151</v>
      </c>
      <c r="E153" s="182">
        <v>1</v>
      </c>
      <c r="F153" s="42" t="s">
        <v>450</v>
      </c>
      <c r="G153" s="182" t="s">
        <v>528</v>
      </c>
      <c r="H153" s="182" t="s">
        <v>529</v>
      </c>
      <c r="I153" s="42" t="s">
        <v>530</v>
      </c>
      <c r="J153" s="182" t="s">
        <v>531</v>
      </c>
      <c r="K153" s="225" t="s">
        <v>532</v>
      </c>
      <c r="L153" s="225"/>
      <c r="M153" s="182" t="s">
        <v>545</v>
      </c>
      <c r="N153" s="85">
        <v>204</v>
      </c>
      <c r="O153" s="49">
        <v>8400</v>
      </c>
      <c r="P153" s="49">
        <f>O153*0.2</f>
        <v>1680</v>
      </c>
      <c r="Q153" s="41">
        <v>44281</v>
      </c>
      <c r="R153" s="40">
        <v>0.625</v>
      </c>
      <c r="V153" s="35"/>
    </row>
    <row r="154" spans="1:22" s="44" customFormat="1" ht="27.75" customHeight="1" x14ac:dyDescent="0.25">
      <c r="A154" s="43">
        <v>6</v>
      </c>
      <c r="B154" s="182">
        <v>43010119733</v>
      </c>
      <c r="C154" s="185" t="s">
        <v>518</v>
      </c>
      <c r="D154" s="182">
        <v>151</v>
      </c>
      <c r="E154" s="182">
        <v>1</v>
      </c>
      <c r="F154" s="42" t="s">
        <v>450</v>
      </c>
      <c r="G154" s="182" t="s">
        <v>528</v>
      </c>
      <c r="H154" s="182" t="s">
        <v>529</v>
      </c>
      <c r="I154" s="42" t="s">
        <v>91</v>
      </c>
      <c r="J154" s="182" t="s">
        <v>531</v>
      </c>
      <c r="K154" s="225" t="s">
        <v>532</v>
      </c>
      <c r="L154" s="225"/>
      <c r="M154" s="182" t="s">
        <v>545</v>
      </c>
      <c r="N154" s="85">
        <v>204</v>
      </c>
      <c r="O154" s="49">
        <v>7200</v>
      </c>
      <c r="P154" s="49">
        <f>O154*0.2</f>
        <v>1440</v>
      </c>
      <c r="Q154" s="41">
        <v>44281</v>
      </c>
      <c r="R154" s="40">
        <v>0.62847222222222199</v>
      </c>
      <c r="V154" s="35"/>
    </row>
    <row r="155" spans="1:22" s="44" customFormat="1" ht="28.5" customHeight="1" x14ac:dyDescent="0.25">
      <c r="A155" s="43">
        <v>7</v>
      </c>
      <c r="B155" s="182">
        <v>43010119734</v>
      </c>
      <c r="C155" s="185" t="s">
        <v>518</v>
      </c>
      <c r="D155" s="182">
        <v>151</v>
      </c>
      <c r="E155" s="182">
        <v>1</v>
      </c>
      <c r="F155" s="42" t="s">
        <v>450</v>
      </c>
      <c r="G155" s="182" t="s">
        <v>533</v>
      </c>
      <c r="H155" s="182" t="s">
        <v>534</v>
      </c>
      <c r="I155" s="42" t="s">
        <v>91</v>
      </c>
      <c r="J155" s="182" t="s">
        <v>443</v>
      </c>
      <c r="K155" s="225" t="s">
        <v>535</v>
      </c>
      <c r="L155" s="225"/>
      <c r="M155" s="182" t="s">
        <v>545</v>
      </c>
      <c r="N155" s="85">
        <v>235</v>
      </c>
      <c r="O155" s="49">
        <v>10800</v>
      </c>
      <c r="P155" s="49">
        <f>O155*0.2</f>
        <v>2160</v>
      </c>
      <c r="Q155" s="41">
        <v>44281</v>
      </c>
      <c r="R155" s="40">
        <v>0.63194444444444398</v>
      </c>
      <c r="V155" s="35"/>
    </row>
    <row r="156" spans="1:22" s="44" customFormat="1" ht="28.5" customHeight="1" x14ac:dyDescent="0.25">
      <c r="A156" s="43">
        <v>8</v>
      </c>
      <c r="B156" s="182">
        <v>43010119735</v>
      </c>
      <c r="C156" s="185" t="s">
        <v>518</v>
      </c>
      <c r="D156" s="182">
        <v>151</v>
      </c>
      <c r="E156" s="182">
        <v>1</v>
      </c>
      <c r="F156" s="42" t="s">
        <v>450</v>
      </c>
      <c r="G156" s="182" t="s">
        <v>536</v>
      </c>
      <c r="H156" s="182" t="s">
        <v>537</v>
      </c>
      <c r="I156" s="42" t="s">
        <v>91</v>
      </c>
      <c r="J156" s="182" t="s">
        <v>531</v>
      </c>
      <c r="K156" s="225" t="s">
        <v>451</v>
      </c>
      <c r="L156" s="225"/>
      <c r="M156" s="182" t="s">
        <v>545</v>
      </c>
      <c r="N156" s="85">
        <v>235</v>
      </c>
      <c r="O156" s="49">
        <v>9600</v>
      </c>
      <c r="P156" s="49">
        <f>O156*0.2</f>
        <v>1920</v>
      </c>
      <c r="Q156" s="41">
        <v>44281</v>
      </c>
      <c r="R156" s="40">
        <v>0.63541666666666696</v>
      </c>
      <c r="V156" s="35"/>
    </row>
    <row r="157" spans="1:22" s="44" customFormat="1" ht="28.5" customHeight="1" x14ac:dyDescent="0.25">
      <c r="A157" s="43">
        <v>9</v>
      </c>
      <c r="B157" s="182">
        <v>43010119737</v>
      </c>
      <c r="C157" s="185" t="s">
        <v>518</v>
      </c>
      <c r="D157" s="182">
        <v>151</v>
      </c>
      <c r="E157" s="182">
        <v>1</v>
      </c>
      <c r="F157" s="42" t="s">
        <v>450</v>
      </c>
      <c r="G157" s="182" t="s">
        <v>538</v>
      </c>
      <c r="H157" s="182" t="s">
        <v>537</v>
      </c>
      <c r="I157" s="42" t="s">
        <v>134</v>
      </c>
      <c r="J157" s="182" t="s">
        <v>531</v>
      </c>
      <c r="K157" s="225" t="s">
        <v>451</v>
      </c>
      <c r="L157" s="225"/>
      <c r="M157" s="182" t="s">
        <v>545</v>
      </c>
      <c r="N157" s="85">
        <v>200</v>
      </c>
      <c r="O157" s="49">
        <v>8400</v>
      </c>
      <c r="P157" s="49">
        <f>O157*0.2</f>
        <v>1680</v>
      </c>
      <c r="Q157" s="41">
        <v>44281</v>
      </c>
      <c r="R157" s="40">
        <v>0.63888888888888895</v>
      </c>
      <c r="V157" s="35"/>
    </row>
    <row r="158" spans="1:22" s="34" customFormat="1" ht="24.75" thickBot="1" x14ac:dyDescent="0.3">
      <c r="A158" s="39">
        <v>10</v>
      </c>
      <c r="B158" s="190">
        <v>43010119798</v>
      </c>
      <c r="C158" s="189" t="s">
        <v>517</v>
      </c>
      <c r="D158" s="190">
        <v>40</v>
      </c>
      <c r="E158" s="190">
        <v>7</v>
      </c>
      <c r="F158" s="38" t="s">
        <v>445</v>
      </c>
      <c r="G158" s="190" t="s">
        <v>444</v>
      </c>
      <c r="H158" s="190" t="s">
        <v>367</v>
      </c>
      <c r="I158" s="38" t="s">
        <v>91</v>
      </c>
      <c r="J158" s="190" t="s">
        <v>443</v>
      </c>
      <c r="K158" s="280" t="s">
        <v>442</v>
      </c>
      <c r="L158" s="280"/>
      <c r="M158" s="190" t="s">
        <v>441</v>
      </c>
      <c r="N158" s="89">
        <v>40</v>
      </c>
      <c r="O158" s="50">
        <v>6000</v>
      </c>
      <c r="P158" s="50">
        <f t="shared" si="4"/>
        <v>1200</v>
      </c>
      <c r="Q158" s="37">
        <v>44281</v>
      </c>
      <c r="R158" s="36">
        <v>0.64583333333333337</v>
      </c>
      <c r="V158" s="35"/>
    </row>
    <row r="159" spans="1:22" s="1" customFormat="1" x14ac:dyDescent="0.2">
      <c r="B159" s="26"/>
      <c r="C159" s="26"/>
      <c r="D159" s="26"/>
      <c r="E159" s="26"/>
      <c r="F159" s="26"/>
      <c r="G159" s="26"/>
      <c r="H159" s="26"/>
      <c r="I159" s="26"/>
      <c r="J159" s="33"/>
      <c r="K159" s="26"/>
      <c r="L159" s="32"/>
      <c r="M159" s="31"/>
      <c r="N159" s="31"/>
      <c r="O159" s="94"/>
      <c r="P159" s="95"/>
      <c r="Q159" s="30"/>
      <c r="R159" s="29"/>
      <c r="S159" s="28"/>
    </row>
    <row r="160" spans="1:22" s="1" customFormat="1" x14ac:dyDescent="0.2">
      <c r="A160" s="275" t="s">
        <v>440</v>
      </c>
      <c r="B160" s="275"/>
      <c r="C160" s="270" t="s">
        <v>516</v>
      </c>
      <c r="D160" s="270"/>
      <c r="E160" s="270"/>
      <c r="F160" s="270"/>
      <c r="G160" s="270"/>
      <c r="H160" s="270"/>
      <c r="I160" s="270"/>
      <c r="J160" s="270"/>
      <c r="K160" s="270"/>
      <c r="L160" s="270"/>
      <c r="M160" s="270"/>
      <c r="N160" s="270"/>
      <c r="O160" s="270"/>
      <c r="P160" s="270"/>
      <c r="Q160" s="270"/>
      <c r="R160" s="270"/>
      <c r="S160" s="19"/>
    </row>
    <row r="161" spans="1:19" s="1" customFormat="1" x14ac:dyDescent="0.2">
      <c r="A161" s="275"/>
      <c r="B161" s="275"/>
      <c r="C161" s="270"/>
      <c r="D161" s="270"/>
      <c r="E161" s="270"/>
      <c r="F161" s="270"/>
      <c r="G161" s="270"/>
      <c r="H161" s="270"/>
      <c r="I161" s="270"/>
      <c r="J161" s="270"/>
      <c r="K161" s="270"/>
      <c r="L161" s="270"/>
      <c r="M161" s="270"/>
      <c r="N161" s="270"/>
      <c r="O161" s="270"/>
      <c r="P161" s="270"/>
      <c r="Q161" s="270"/>
      <c r="R161" s="270"/>
      <c r="S161" s="19"/>
    </row>
    <row r="162" spans="1:19" s="1" customFormat="1" x14ac:dyDescent="0.2">
      <c r="B162" s="14"/>
      <c r="C162" s="27"/>
      <c r="D162" s="27"/>
      <c r="E162" s="14"/>
      <c r="F162" s="14"/>
      <c r="G162" s="14"/>
      <c r="H162" s="14"/>
      <c r="I162" s="26"/>
      <c r="J162" s="25"/>
      <c r="K162" s="14"/>
      <c r="L162" s="24"/>
      <c r="M162" s="23"/>
      <c r="N162" s="23"/>
      <c r="O162" s="96"/>
      <c r="P162" s="22"/>
      <c r="Q162" s="91"/>
      <c r="R162" s="21"/>
      <c r="S162" s="20"/>
    </row>
    <row r="163" spans="1:19" s="1" customFormat="1" ht="12" customHeight="1" x14ac:dyDescent="0.2">
      <c r="A163" s="275" t="s">
        <v>439</v>
      </c>
      <c r="B163" s="275"/>
      <c r="C163" s="270" t="s">
        <v>515</v>
      </c>
      <c r="D163" s="270"/>
      <c r="E163" s="270"/>
      <c r="F163" s="270"/>
      <c r="G163" s="270"/>
      <c r="H163" s="270"/>
      <c r="I163" s="270"/>
      <c r="J163" s="270"/>
      <c r="K163" s="270"/>
      <c r="L163" s="270"/>
      <c r="M163" s="270"/>
      <c r="N163" s="270"/>
      <c r="O163" s="270"/>
      <c r="P163" s="270"/>
      <c r="Q163" s="270"/>
      <c r="R163" s="270"/>
      <c r="S163" s="19"/>
    </row>
    <row r="164" spans="1:19" s="1" customFormat="1" x14ac:dyDescent="0.2">
      <c r="B164" s="14"/>
      <c r="C164" s="27"/>
      <c r="D164" s="27"/>
      <c r="E164" s="14"/>
      <c r="F164" s="14"/>
      <c r="G164" s="14"/>
      <c r="H164" s="14"/>
      <c r="I164" s="26"/>
      <c r="J164" s="25"/>
      <c r="K164" s="14"/>
      <c r="L164" s="24"/>
      <c r="M164" s="23"/>
      <c r="N164" s="23"/>
      <c r="O164" s="96"/>
      <c r="P164" s="22"/>
      <c r="Q164" s="91"/>
      <c r="R164" s="21"/>
      <c r="S164" s="20"/>
    </row>
  </sheetData>
  <mergeCells count="360">
    <mergeCell ref="D17:E17"/>
    <mergeCell ref="K156:L156"/>
    <mergeCell ref="D13:E13"/>
    <mergeCell ref="D16:E16"/>
    <mergeCell ref="D15:E15"/>
    <mergeCell ref="D14:E14"/>
    <mergeCell ref="D36:E36"/>
    <mergeCell ref="D35:E35"/>
    <mergeCell ref="D34:E34"/>
    <mergeCell ref="D33:E33"/>
    <mergeCell ref="D32:E32"/>
    <mergeCell ref="D31:E31"/>
    <mergeCell ref="D30:E30"/>
    <mergeCell ref="D29:E29"/>
    <mergeCell ref="D28:E28"/>
    <mergeCell ref="D27:E27"/>
    <mergeCell ref="D26:E26"/>
    <mergeCell ref="D25:E25"/>
    <mergeCell ref="D24:E24"/>
    <mergeCell ref="D23:E23"/>
    <mergeCell ref="D22:E22"/>
    <mergeCell ref="D21:E21"/>
    <mergeCell ref="D20:E20"/>
    <mergeCell ref="D19:E19"/>
    <mergeCell ref="D18:E18"/>
    <mergeCell ref="M144:N144"/>
    <mergeCell ref="C163:R163"/>
    <mergeCell ref="Q147:R147"/>
    <mergeCell ref="I147:I148"/>
    <mergeCell ref="K152:L152"/>
    <mergeCell ref="K151:L151"/>
    <mergeCell ref="M147:M148"/>
    <mergeCell ref="A163:B163"/>
    <mergeCell ref="C147:C148"/>
    <mergeCell ref="G147:G148"/>
    <mergeCell ref="H147:H148"/>
    <mergeCell ref="O147:O148"/>
    <mergeCell ref="J147:J148"/>
    <mergeCell ref="P147:P148"/>
    <mergeCell ref="A147:A148"/>
    <mergeCell ref="B147:B148"/>
    <mergeCell ref="D147:D148"/>
    <mergeCell ref="F147:F148"/>
    <mergeCell ref="E147:E148"/>
    <mergeCell ref="K158:L158"/>
    <mergeCell ref="A160:B161"/>
    <mergeCell ref="K149:L149"/>
    <mergeCell ref="C160:R161"/>
    <mergeCell ref="K155:L155"/>
    <mergeCell ref="B141:D141"/>
    <mergeCell ref="E141:F141"/>
    <mergeCell ref="G141:H141"/>
    <mergeCell ref="I141:J141"/>
    <mergeCell ref="M141:N141"/>
    <mergeCell ref="K157:L157"/>
    <mergeCell ref="B142:D142"/>
    <mergeCell ref="E142:F142"/>
    <mergeCell ref="G142:H142"/>
    <mergeCell ref="I142:J142"/>
    <mergeCell ref="M142:N142"/>
    <mergeCell ref="A146:R146"/>
    <mergeCell ref="K150:L150"/>
    <mergeCell ref="N147:N148"/>
    <mergeCell ref="K147:L148"/>
    <mergeCell ref="B143:D143"/>
    <mergeCell ref="E143:F143"/>
    <mergeCell ref="G143:H143"/>
    <mergeCell ref="I143:J143"/>
    <mergeCell ref="M143:N143"/>
    <mergeCell ref="B144:D144"/>
    <mergeCell ref="E144:F144"/>
    <mergeCell ref="G144:H144"/>
    <mergeCell ref="I144:J144"/>
    <mergeCell ref="B139:D139"/>
    <mergeCell ref="E139:F139"/>
    <mergeCell ref="G139:H139"/>
    <mergeCell ref="I139:J139"/>
    <mergeCell ref="M139:N139"/>
    <mergeCell ref="B140:D140"/>
    <mergeCell ref="E140:F140"/>
    <mergeCell ref="G140:H140"/>
    <mergeCell ref="I140:J140"/>
    <mergeCell ref="M140:N140"/>
    <mergeCell ref="B137:D137"/>
    <mergeCell ref="E137:F137"/>
    <mergeCell ref="G137:H137"/>
    <mergeCell ref="I137:J137"/>
    <mergeCell ref="M137:N137"/>
    <mergeCell ref="B138:D138"/>
    <mergeCell ref="E138:F138"/>
    <mergeCell ref="G138:H138"/>
    <mergeCell ref="I138:J138"/>
    <mergeCell ref="M138:N138"/>
    <mergeCell ref="B135:D135"/>
    <mergeCell ref="E135:F135"/>
    <mergeCell ref="G135:H135"/>
    <mergeCell ref="I135:J135"/>
    <mergeCell ref="M135:N135"/>
    <mergeCell ref="B136:D136"/>
    <mergeCell ref="E136:F136"/>
    <mergeCell ref="G136:H136"/>
    <mergeCell ref="I136:J136"/>
    <mergeCell ref="M136:N136"/>
    <mergeCell ref="B133:D133"/>
    <mergeCell ref="E133:F133"/>
    <mergeCell ref="G133:H133"/>
    <mergeCell ref="I133:J133"/>
    <mergeCell ref="M133:N133"/>
    <mergeCell ref="B134:D134"/>
    <mergeCell ref="E134:F134"/>
    <mergeCell ref="G134:H134"/>
    <mergeCell ref="I134:J134"/>
    <mergeCell ref="M134:N134"/>
    <mergeCell ref="G130:H130"/>
    <mergeCell ref="I130:J130"/>
    <mergeCell ref="M130:N130"/>
    <mergeCell ref="B131:D131"/>
    <mergeCell ref="E131:F131"/>
    <mergeCell ref="G131:H131"/>
    <mergeCell ref="I131:J131"/>
    <mergeCell ref="M131:N131"/>
    <mergeCell ref="B132:D132"/>
    <mergeCell ref="E132:F132"/>
    <mergeCell ref="G132:H132"/>
    <mergeCell ref="I132:J132"/>
    <mergeCell ref="M132:N132"/>
    <mergeCell ref="M127:N127"/>
    <mergeCell ref="B128:D128"/>
    <mergeCell ref="E128:F128"/>
    <mergeCell ref="G128:H128"/>
    <mergeCell ref="I128:J128"/>
    <mergeCell ref="M128:N128"/>
    <mergeCell ref="B129:D129"/>
    <mergeCell ref="E129:F129"/>
    <mergeCell ref="G129:H129"/>
    <mergeCell ref="I129:J129"/>
    <mergeCell ref="M129:N129"/>
    <mergeCell ref="M124:N124"/>
    <mergeCell ref="B125:D125"/>
    <mergeCell ref="E125:F125"/>
    <mergeCell ref="G125:H125"/>
    <mergeCell ref="I125:J125"/>
    <mergeCell ref="M125:N125"/>
    <mergeCell ref="B126:D126"/>
    <mergeCell ref="E126:F126"/>
    <mergeCell ref="G126:H126"/>
    <mergeCell ref="I126:J126"/>
    <mergeCell ref="M126:N126"/>
    <mergeCell ref="B5:R5"/>
    <mergeCell ref="B4:R4"/>
    <mergeCell ref="B9:R9"/>
    <mergeCell ref="A118:R118"/>
    <mergeCell ref="A119:A120"/>
    <mergeCell ref="B119:D120"/>
    <mergeCell ref="E119:F120"/>
    <mergeCell ref="G119:H120"/>
    <mergeCell ref="I119:J120"/>
    <mergeCell ref="K119:K120"/>
    <mergeCell ref="A38:R38"/>
    <mergeCell ref="B7:R7"/>
    <mergeCell ref="C112:E112"/>
    <mergeCell ref="C113:E113"/>
    <mergeCell ref="L119:L120"/>
    <mergeCell ref="M119:N120"/>
    <mergeCell ref="O119:O120"/>
    <mergeCell ref="P119:P120"/>
    <mergeCell ref="Q119:R119"/>
    <mergeCell ref="G39:G40"/>
    <mergeCell ref="H39:H40"/>
    <mergeCell ref="C39:E40"/>
    <mergeCell ref="C41:E41"/>
    <mergeCell ref="C42:E42"/>
    <mergeCell ref="A1:Q1"/>
    <mergeCell ref="A2:Q2"/>
    <mergeCell ref="B6:R6"/>
    <mergeCell ref="B8:R8"/>
    <mergeCell ref="A10:R11"/>
    <mergeCell ref="A12:R12"/>
    <mergeCell ref="C110:E110"/>
    <mergeCell ref="C111:E111"/>
    <mergeCell ref="M39:N40"/>
    <mergeCell ref="O39:O40"/>
    <mergeCell ref="A3:R3"/>
    <mergeCell ref="A39:A40"/>
    <mergeCell ref="B39:B40"/>
    <mergeCell ref="P39:P40"/>
    <mergeCell ref="Q39:R39"/>
    <mergeCell ref="M41:N41"/>
    <mergeCell ref="M42:N42"/>
    <mergeCell ref="I39:I40"/>
    <mergeCell ref="J39:J40"/>
    <mergeCell ref="K39:K40"/>
    <mergeCell ref="L39:L40"/>
    <mergeCell ref="M43:N43"/>
    <mergeCell ref="M44:N44"/>
    <mergeCell ref="F39:F40"/>
    <mergeCell ref="C43:E43"/>
    <mergeCell ref="C44:E44"/>
    <mergeCell ref="C45:E45"/>
    <mergeCell ref="M45:N45"/>
    <mergeCell ref="C46:E46"/>
    <mergeCell ref="M46:N46"/>
    <mergeCell ref="C47:E47"/>
    <mergeCell ref="M47:N47"/>
    <mergeCell ref="C48:E48"/>
    <mergeCell ref="M48:N48"/>
    <mergeCell ref="C49:E49"/>
    <mergeCell ref="M49:N49"/>
    <mergeCell ref="M50:N50"/>
    <mergeCell ref="C51:E51"/>
    <mergeCell ref="M51:N51"/>
    <mergeCell ref="C52:E52"/>
    <mergeCell ref="M52:N52"/>
    <mergeCell ref="C53:E53"/>
    <mergeCell ref="M53:N53"/>
    <mergeCell ref="C54:E54"/>
    <mergeCell ref="M54:N54"/>
    <mergeCell ref="C50:E50"/>
    <mergeCell ref="M55:N55"/>
    <mergeCell ref="C56:E56"/>
    <mergeCell ref="M56:N56"/>
    <mergeCell ref="C57:E57"/>
    <mergeCell ref="M57:N57"/>
    <mergeCell ref="C58:E58"/>
    <mergeCell ref="M58:N58"/>
    <mergeCell ref="C59:E59"/>
    <mergeCell ref="M59:N59"/>
    <mergeCell ref="C55:E55"/>
    <mergeCell ref="M60:N60"/>
    <mergeCell ref="C61:E61"/>
    <mergeCell ref="M61:N61"/>
    <mergeCell ref="C62:E62"/>
    <mergeCell ref="M62:N62"/>
    <mergeCell ref="C63:E63"/>
    <mergeCell ref="M63:N63"/>
    <mergeCell ref="C64:E64"/>
    <mergeCell ref="M64:N64"/>
    <mergeCell ref="C60:E60"/>
    <mergeCell ref="M65:N65"/>
    <mergeCell ref="C66:E66"/>
    <mergeCell ref="M66:N66"/>
    <mergeCell ref="C67:E67"/>
    <mergeCell ref="M67:N67"/>
    <mergeCell ref="C68:E68"/>
    <mergeCell ref="M68:N68"/>
    <mergeCell ref="C69:E69"/>
    <mergeCell ref="M69:N69"/>
    <mergeCell ref="C65:E65"/>
    <mergeCell ref="M70:N70"/>
    <mergeCell ref="C71:E71"/>
    <mergeCell ref="M71:N71"/>
    <mergeCell ref="C72:E72"/>
    <mergeCell ref="M72:N72"/>
    <mergeCell ref="C73:E73"/>
    <mergeCell ref="M73:N73"/>
    <mergeCell ref="C74:E74"/>
    <mergeCell ref="M74:N74"/>
    <mergeCell ref="C70:E70"/>
    <mergeCell ref="M75:N75"/>
    <mergeCell ref="C76:E76"/>
    <mergeCell ref="M76:N76"/>
    <mergeCell ref="C77:E77"/>
    <mergeCell ref="M77:N77"/>
    <mergeCell ref="C78:E78"/>
    <mergeCell ref="M78:N78"/>
    <mergeCell ref="C79:E79"/>
    <mergeCell ref="M79:N79"/>
    <mergeCell ref="C75:E75"/>
    <mergeCell ref="M80:N80"/>
    <mergeCell ref="C81:E81"/>
    <mergeCell ref="M81:N81"/>
    <mergeCell ref="C82:E82"/>
    <mergeCell ref="M82:N82"/>
    <mergeCell ref="C83:E83"/>
    <mergeCell ref="M83:N83"/>
    <mergeCell ref="C84:E84"/>
    <mergeCell ref="M84:N84"/>
    <mergeCell ref="C80:E80"/>
    <mergeCell ref="M85:N85"/>
    <mergeCell ref="C86:E86"/>
    <mergeCell ref="M86:N86"/>
    <mergeCell ref="C87:E87"/>
    <mergeCell ref="M87:N87"/>
    <mergeCell ref="C88:E88"/>
    <mergeCell ref="M88:N88"/>
    <mergeCell ref="C104:E104"/>
    <mergeCell ref="C89:E89"/>
    <mergeCell ref="M89:N89"/>
    <mergeCell ref="C85:E85"/>
    <mergeCell ref="C90:E90"/>
    <mergeCell ref="M90:N90"/>
    <mergeCell ref="C97:E97"/>
    <mergeCell ref="M97:N97"/>
    <mergeCell ref="C98:E98"/>
    <mergeCell ref="M98:N98"/>
    <mergeCell ref="C93:E93"/>
    <mergeCell ref="C94:E94"/>
    <mergeCell ref="C95:E95"/>
    <mergeCell ref="C96:E96"/>
    <mergeCell ref="M93:N93"/>
    <mergeCell ref="M94:N94"/>
    <mergeCell ref="M95:N95"/>
    <mergeCell ref="M96:N96"/>
    <mergeCell ref="C91:E91"/>
    <mergeCell ref="M91:N91"/>
    <mergeCell ref="C92:E92"/>
    <mergeCell ref="M92:N92"/>
    <mergeCell ref="C99:E99"/>
    <mergeCell ref="M99:N99"/>
    <mergeCell ref="A101:R101"/>
    <mergeCell ref="A102:A103"/>
    <mergeCell ref="B102:B103"/>
    <mergeCell ref="C102:E103"/>
    <mergeCell ref="F102:F103"/>
    <mergeCell ref="G102:G103"/>
    <mergeCell ref="H102:H103"/>
    <mergeCell ref="I102:I103"/>
    <mergeCell ref="J102:J103"/>
    <mergeCell ref="K102:K103"/>
    <mergeCell ref="L102:L103"/>
    <mergeCell ref="M102:M103"/>
    <mergeCell ref="N102:N103"/>
    <mergeCell ref="O102:O103"/>
    <mergeCell ref="P102:P103"/>
    <mergeCell ref="Q102:R102"/>
    <mergeCell ref="C105:E105"/>
    <mergeCell ref="C106:E106"/>
    <mergeCell ref="C107:E107"/>
    <mergeCell ref="K153:L153"/>
    <mergeCell ref="K154:L154"/>
    <mergeCell ref="B121:D121"/>
    <mergeCell ref="E121:F121"/>
    <mergeCell ref="G121:H121"/>
    <mergeCell ref="I121:J121"/>
    <mergeCell ref="C116:E116"/>
    <mergeCell ref="C115:E115"/>
    <mergeCell ref="C108:E108"/>
    <mergeCell ref="C109:E109"/>
    <mergeCell ref="C114:E114"/>
    <mergeCell ref="B124:D124"/>
    <mergeCell ref="E124:F124"/>
    <mergeCell ref="G124:H124"/>
    <mergeCell ref="I124:J124"/>
    <mergeCell ref="B127:D127"/>
    <mergeCell ref="E127:F127"/>
    <mergeCell ref="G127:H127"/>
    <mergeCell ref="I127:J127"/>
    <mergeCell ref="B130:D130"/>
    <mergeCell ref="E130:F130"/>
    <mergeCell ref="M121:N121"/>
    <mergeCell ref="B122:D122"/>
    <mergeCell ref="E122:F122"/>
    <mergeCell ref="G122:H122"/>
    <mergeCell ref="I122:J122"/>
    <mergeCell ref="M122:N122"/>
    <mergeCell ref="B123:D123"/>
    <mergeCell ref="E123:F123"/>
    <mergeCell ref="G123:H123"/>
    <mergeCell ref="I123:J123"/>
    <mergeCell ref="M123:N123"/>
  </mergeCells>
  <conditionalFormatting sqref="B149:B152 B158">
    <cfRule type="duplicateValues" dxfId="5" priority="6" stopIfTrue="1"/>
  </conditionalFormatting>
  <conditionalFormatting sqref="B153">
    <cfRule type="duplicateValues" dxfId="4" priority="5" stopIfTrue="1"/>
  </conditionalFormatting>
  <conditionalFormatting sqref="B154">
    <cfRule type="duplicateValues" dxfId="3" priority="4" stopIfTrue="1"/>
  </conditionalFormatting>
  <conditionalFormatting sqref="B155">
    <cfRule type="duplicateValues" dxfId="2" priority="3" stopIfTrue="1"/>
  </conditionalFormatting>
  <conditionalFormatting sqref="B156">
    <cfRule type="duplicateValues" dxfId="1" priority="2" stopIfTrue="1"/>
  </conditionalFormatting>
  <conditionalFormatting sqref="B157">
    <cfRule type="duplicateValues" dxfId="0" priority="1" stopIfTrue="1"/>
  </conditionalFormatting>
  <printOptions horizontalCentered="1"/>
  <pageMargins left="0.19685039370078741" right="0.19685039370078741" top="0.19685039370078741" bottom="0.19685039370078741" header="0.27559055118110237" footer="0.19685039370078741"/>
  <pageSetup paperSize="9" scale="66" fitToHeight="3" orientation="landscape" horizontalDpi="4294967295" vertic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İhale Liste (2)</vt:lpstr>
      <vt:lpstr>'İhale Liste (2)'!Yazdırma_Alanı</vt:lpstr>
    </vt:vector>
  </TitlesOfParts>
  <Company>Cevre ve Sehircilik Bakanligi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Fatih YEŞİL</dc:creator>
  <cp:lastModifiedBy>Fatih YEŞİL</cp:lastModifiedBy>
  <cp:lastPrinted>2021-02-23T07:33:12Z</cp:lastPrinted>
  <dcterms:created xsi:type="dcterms:W3CDTF">2021-02-19T08:28:16Z</dcterms:created>
  <dcterms:modified xsi:type="dcterms:W3CDTF">2021-02-23T07:35:02Z</dcterms:modified>
</cp:coreProperties>
</file>