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2" documentId="11_47C67BD96C2B67939AAC68D78784A1C7D8257B82" xr6:coauthVersionLast="47" xr6:coauthVersionMax="47" xr10:uidLastSave="{AAECEBED-B740-4AC0-B223-766F260E6533}"/>
  <bookViews>
    <workbookView xWindow="-120" yWindow="-120" windowWidth="21840" windowHeight="13290" xr2:uid="{00000000-000D-0000-FFFF-FFFF00000000}"/>
  </bookViews>
  <sheets>
    <sheet name="2017" sheetId="1" r:id="rId1"/>
    <sheet name="Sayfa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1" l="1"/>
  <c r="K59" i="1"/>
  <c r="J48" i="1"/>
  <c r="J44" i="1"/>
  <c r="J39" i="1"/>
  <c r="J38" i="1"/>
  <c r="J37" i="1"/>
  <c r="J36" i="1"/>
  <c r="J32" i="1"/>
  <c r="J30" i="1"/>
  <c r="J23" i="1"/>
</calcChain>
</file>

<file path=xl/sharedStrings.xml><?xml version="1.0" encoding="utf-8"?>
<sst xmlns="http://schemas.openxmlformats.org/spreadsheetml/2006/main" count="195" uniqueCount="174">
  <si>
    <t xml:space="preserve">KÜTAHYA TİCARET VE SANAYİ ODASI   </t>
  </si>
  <si>
    <t>STRATEJİK AMAÇ 1:</t>
  </si>
  <si>
    <t xml:space="preserve">Kurumsal Kapasitemizi Güçlendirmek </t>
  </si>
  <si>
    <t>Performans Göstergesi</t>
  </si>
  <si>
    <t>Hedef Performans</t>
  </si>
  <si>
    <t>Gerçekleşme Durumu</t>
  </si>
  <si>
    <t>Gerçekleşme Oranı</t>
  </si>
  <si>
    <t>Planlanan Maaliyet</t>
  </si>
  <si>
    <t>Gerçekleşen Maaliyet ( TL)</t>
  </si>
  <si>
    <t>HEDEF 1.1</t>
  </si>
  <si>
    <t xml:space="preserve">Odamızın beşeri kaynaklarını geliştirerek insan kaynaklarımızın yetkinlik düzeyini artırmak </t>
  </si>
  <si>
    <t xml:space="preserve">TOBB Eğitimlerine katılım oranı </t>
  </si>
  <si>
    <t xml:space="preserve">Personel başına eğitim süresi </t>
  </si>
  <si>
    <t xml:space="preserve">70 Saat </t>
  </si>
  <si>
    <t xml:space="preserve">Çalışan memnuniyeti oranı </t>
  </si>
  <si>
    <t>87,17% (1.dönem)</t>
  </si>
  <si>
    <t xml:space="preserve">Çalışan memnuniyeti ölçüm sayısı </t>
  </si>
  <si>
    <t>2 kez</t>
  </si>
  <si>
    <t xml:space="preserve">Personel performans ölçümleme sayısı </t>
  </si>
  <si>
    <t xml:space="preserve">Yabancı dil bilen personel sayısı </t>
  </si>
  <si>
    <t xml:space="preserve">3 kişi </t>
  </si>
  <si>
    <t>2 kişi</t>
  </si>
  <si>
    <t>HEDEF 1.2</t>
  </si>
  <si>
    <t xml:space="preserve">Odamızın teknik altyapısını güçlendirmek </t>
  </si>
  <si>
    <t xml:space="preserve">Oda Yönetim Sisteminin kullanım oranı </t>
  </si>
  <si>
    <t>2016 yılından itibaren odamız pilot oda olarak EBYS sistemi kullanılmaktadır.</t>
  </si>
  <si>
    <t xml:space="preserve">Web sitesinden yapılan işlem sayısı </t>
  </si>
  <si>
    <t>550 adet</t>
  </si>
  <si>
    <t>web sitesi online aidat ödeyen ve belge alan sayısı-560</t>
  </si>
  <si>
    <t xml:space="preserve">
Mobil platformlardan yapılan işlem sayısı </t>
  </si>
  <si>
    <t>1000 adet</t>
  </si>
  <si>
    <t>HEDEF 1.4</t>
  </si>
  <si>
    <t>Odamızın organizasyon yapısını güçlendirmek</t>
  </si>
  <si>
    <t xml:space="preserve">ISO 9001 Kalite Yönetim Sistemi Belgesine sahip olmak </t>
  </si>
  <si>
    <t xml:space="preserve">Belge geçerliliğinin sürdürülmesi </t>
  </si>
  <si>
    <t>Evet</t>
  </si>
  <si>
    <t xml:space="preserve">ISO 10002 Müşteri Memnuniyeti Yönetim Sistemi  </t>
  </si>
  <si>
    <t>Evet (ISO 10002:2014 veriyonu)</t>
  </si>
  <si>
    <t xml:space="preserve">Yıl içinde yapılan sürekli iyileştirmelerden hayata geçirilen iyi uygulama sayısı </t>
  </si>
  <si>
    <t xml:space="preserve">3 adet </t>
  </si>
  <si>
    <t xml:space="preserve">2017 yılına ait 12 adet </t>
  </si>
  <si>
    <t xml:space="preserve">Yapılan müşteri şikayetlerini zamanında tamamlama oranı </t>
  </si>
  <si>
    <t xml:space="preserve">Müşteri şikayetlerinde çözüm oranı </t>
  </si>
  <si>
    <t xml:space="preserve">TOBB Akreditasyon Sistemi </t>
  </si>
  <si>
    <t>Akredite Oda belgemiz A seviyesinin yükseltilmesi</t>
  </si>
  <si>
    <t>STRATEJİK AMAÇ 2:</t>
  </si>
  <si>
    <t xml:space="preserve">Üyelerimize sunulan hizmetlerde sürekli iyileştirmeler yaparak hizmet kalitemizi artırmak </t>
  </si>
  <si>
    <t>HEDEF 2.1</t>
  </si>
  <si>
    <t>Üyelerimizin kurumsallaşmalarına yönelik faaliyetlerin desteklenmesi ve özendirilmesi</t>
  </si>
  <si>
    <t xml:space="preserve">Tescilli Marka Sayısı </t>
  </si>
  <si>
    <t>%10 artış</t>
  </si>
  <si>
    <t>2017 Verileri açıklanmamıştır.</t>
  </si>
  <si>
    <t xml:space="preserve">Düzenlenen eğitim sayısı </t>
  </si>
  <si>
    <t xml:space="preserve">Eğitim ihtiyaçlarının tespit edilmesi </t>
  </si>
  <si>
    <t xml:space="preserve">Eylül </t>
  </si>
  <si>
    <t>Şubat</t>
  </si>
  <si>
    <t>HEDEF 2.2</t>
  </si>
  <si>
    <t xml:space="preserve">Üyelerimizin faaliyet alanlarına ilişkin kapasitelerinin artırılmasına yönelik çalışmalar yapılması </t>
  </si>
  <si>
    <t xml:space="preserve">Hazırlanan dış ticaret rapor sayısı </t>
  </si>
  <si>
    <t xml:space="preserve">2 adet </t>
  </si>
  <si>
    <t xml:space="preserve">Temel sosyo ekonomik göstergelere ilişkin rapor sayısı </t>
  </si>
  <si>
    <t xml:space="preserve">Üyelerin ihtiyaç duyacağı alanlara ilişkin hazırlanan rapor sayısı </t>
  </si>
  <si>
    <t xml:space="preserve">5 adet </t>
  </si>
  <si>
    <t xml:space="preserve">Hibe ve teşvikleri konu alan ve üyelere iletilen bülten sayısı </t>
  </si>
  <si>
    <t xml:space="preserve">10 adet </t>
  </si>
  <si>
    <t xml:space="preserve">Hazırlanan yatırım fizibilite rapor sayısı </t>
  </si>
  <si>
    <t xml:space="preserve">Üyeler ile paylaşılan başarı hikayesi sayısı </t>
  </si>
  <si>
    <t>HEDEF 2.3</t>
  </si>
  <si>
    <t xml:space="preserve">Üyelerimizin Odamıza olan farkındalığının artırılması </t>
  </si>
  <si>
    <t xml:space="preserve">Yapılan üye ziyareti sayısı </t>
  </si>
  <si>
    <t xml:space="preserve">Üye dışı kurum ve kuruluşlara yapılan ziyaret sayısı </t>
  </si>
  <si>
    <t>E-bülten oda ile ilgili yapılan haber sayısı</t>
  </si>
  <si>
    <t xml:space="preserve">Odamız tarafından üyeler bazında gerçekleştirilen etkinlik sayısı </t>
  </si>
  <si>
    <t>HEDEF 2.4</t>
  </si>
  <si>
    <t xml:space="preserve">Üyelerimiz ile etkin iletişim ağlarının kurulması </t>
  </si>
  <si>
    <t xml:space="preserve">İletilen e-posta sayısı </t>
  </si>
  <si>
    <t xml:space="preserve">60 adet </t>
  </si>
  <si>
    <t xml:space="preserve">İletilen SMS sayısı </t>
  </si>
  <si>
    <t>Üyelere Gönderilen E-bülten sayısı</t>
  </si>
  <si>
    <t>12 adet</t>
  </si>
  <si>
    <t xml:space="preserve">Web sitesinden yayınlanan haber/duyuru sayısı </t>
  </si>
  <si>
    <t xml:space="preserve">250 adet </t>
  </si>
  <si>
    <t xml:space="preserve">Yapılan sosyal ağ paylaşım sayısı </t>
  </si>
  <si>
    <t>Şikayetleri cevaplandırma oranı</t>
  </si>
  <si>
    <t xml:space="preserve">Önerileri cevaplandırma oranı </t>
  </si>
  <si>
    <t>HEDEF 2.5</t>
  </si>
  <si>
    <t xml:space="preserve">Üyelerimizin ihtiyaç ve beklentilerinin analiz edilerek gerekli çalışmaların yapılması </t>
  </si>
  <si>
    <t xml:space="preserve">Gerçekleştirilen anket sayısı </t>
  </si>
  <si>
    <t xml:space="preserve">4 adet </t>
  </si>
  <si>
    <t>5 adet (KUTSO hizmet memnuniyet anketi, Üye ihracat anketi, iletişim tercihi anketi, Yönetici eğitimi talep anketi, Eğitim talep anketi)</t>
  </si>
  <si>
    <t xml:space="preserve">Üye memnuniyet oranı </t>
  </si>
  <si>
    <t xml:space="preserve">Bilgi edinme taleplerini karşılama oranı </t>
  </si>
  <si>
    <t>STRATEJİK AMAÇ 3:</t>
  </si>
  <si>
    <t xml:space="preserve">İlin gelişimine katkı sağlamak </t>
  </si>
  <si>
    <t>HEDEF 3.1</t>
  </si>
  <si>
    <t xml:space="preserve">İlimizde girişimcilik kültürünün geliştirilmesi ve girişimcilere katkı sağlamak </t>
  </si>
  <si>
    <t xml:space="preserve">Eğitimler sonucunda işletme kuran girişimci sayısı </t>
  </si>
  <si>
    <t>HEDEF 3.2</t>
  </si>
  <si>
    <t xml:space="preserve">İlin tanıtımının desteklenmesi ve ekonomik gelişimine katkı sağlanması </t>
  </si>
  <si>
    <t xml:space="preserve">Tanıtımı yapılan marka sayısı </t>
  </si>
  <si>
    <t xml:space="preserve">Tanıtım amaçlı yapılan etkinlik sayısı </t>
  </si>
  <si>
    <t xml:space="preserve">Katılım sağlanan fuar organizasyonu sayısı </t>
  </si>
  <si>
    <t>Bina tamamlanma durumu</t>
  </si>
  <si>
    <t>HEDEF 3.3</t>
  </si>
  <si>
    <t xml:space="preserve">Bölgesel sosyal sorumluluk projelerinin gerçekleşmesi için destek sağlamak </t>
  </si>
  <si>
    <t xml:space="preserve">Yapılan eğitim yardımı sayısı </t>
  </si>
  <si>
    <t xml:space="preserve">Yapılan gıda yardımı sayısı </t>
  </si>
  <si>
    <t xml:space="preserve">Geliştirilen sosyal sorumluluk projesi sayısı </t>
  </si>
  <si>
    <t>HEDEF 3.4</t>
  </si>
  <si>
    <t xml:space="preserve">Bölge ve sektörler menfaatine olan lobi ve temsil faaliyetlerini yürütmek </t>
  </si>
  <si>
    <t xml:space="preserve">Meslek komitelerimizden Yönetim Kurulumuza intikal eden konuların değerlendirilme oranı </t>
  </si>
  <si>
    <t xml:space="preserve">Paydaşlar ile işbirliği yapılan ve/veya destek verilen etkinlik vb. sayısı </t>
  </si>
  <si>
    <t>HAZIRLAYAN</t>
  </si>
  <si>
    <t>ONAYLAYAN</t>
  </si>
  <si>
    <t>ÜMRAN KERTİŞ</t>
  </si>
  <si>
    <t>SALİH NAFİ ALIÇ</t>
  </si>
  <si>
    <t>GENEL SEKRETER YARDIMCISI</t>
  </si>
  <si>
    <t>GENEL SEKRETER</t>
  </si>
  <si>
    <t>Faaliyet 1.1.1 – TOBB vb. kuruluşlar tarafından düzenlenen eğitimlere katılım sağlanması</t>
  </si>
  <si>
    <t>Faaliyet 1.1.2 – Kuruluş içinde çalışanlarımıza yönelik eğitimler düzenlenmesi</t>
  </si>
  <si>
    <t>Faaliyet 1.1.3 – Çalışan memnuniyetinin ölçülmesi</t>
  </si>
  <si>
    <t>Faaliyet 1.1.4 – Performans Yönetim Sisteminin uygulanması</t>
  </si>
  <si>
    <t xml:space="preserve">Faaliyet 1.1.5 – Yeni istihdamlarda yabancı dil şartı aranması </t>
  </si>
  <si>
    <t>Faaliyet 1.2.1 – Oda Yönetim Sistemi Yazılımının Satın Alınması</t>
  </si>
  <si>
    <t>Faaliyet 1.2.2 – Web sitesinin fonksiyonel hale getirilmesi</t>
  </si>
  <si>
    <t>Faaliyet 1.2.3 – Oda hizmetlerinin web platformuna taşınması</t>
  </si>
  <si>
    <t>Faaliyet 1.2.4 – Oda hizmetlerinin mobil platformlara taşınması</t>
  </si>
  <si>
    <t>Faaliyet 1.3.1 – Kalite Yönetim Sisteminin revize edilerek iyileştirilmesi</t>
  </si>
  <si>
    <t>Faaliyet 1.3.2 – Müşteri Memnuniyeti Yönetim Sistemine geçilmesi ve plan döneminde belgelendirilmesi</t>
  </si>
  <si>
    <t xml:space="preserve">Faaliyet 1.3.3 – TOBB Akreditasyon Sistemine tam uyum/entegre için gerekli çalışmaların yapılması </t>
  </si>
  <si>
    <t>Faaliyet 1.3.4 – Kurum Kültürünü destekleyici eğitim seminer ve çalışmalara aktif katılım sağlanması</t>
  </si>
  <si>
    <t>Faaliyet 2.1.1 – Üyelerimizin kurumsal kapasitelerini belirlemeye yönelik mevcut durum raporunun hazırlanması</t>
  </si>
  <si>
    <t xml:space="preserve">Faaliyet 2.1.2 – Eğitim ihtiyacının tespit edilmesi </t>
  </si>
  <si>
    <t>Faaliyet 2.2.1 – Yıllık dış ticaret raporlarının hazırlanması</t>
  </si>
  <si>
    <t xml:space="preserve">Faaliyet 2.2.2 – Temel sosyo-ekonomik göstergelerin dönemler itibari ile hazırlanması </t>
  </si>
  <si>
    <t>Faaliyet 2.2.3 – Üyelerin ihtiyaç duyacakları raporların hazırlanması</t>
  </si>
  <si>
    <t>Faaliyet 2.2.4 – Hibe ve teşvikler konusunda sistematik ve düzenli bilgi akışını sağlayacak dönemsel bültenler hazırlanması</t>
  </si>
  <si>
    <t>Faaliyet 2.2.5 – Yatırım fizibilite raporlarının hazırlanması</t>
  </si>
  <si>
    <t>Faaliyet 2.2.6 – Başarı hikâyelerinin hazırlanması ve paylaşılması</t>
  </si>
  <si>
    <t>Faaliyet 2.3.1 – Üye ziyaret programının yapılması</t>
  </si>
  <si>
    <t>Faaliyet 2.3.2 – Üye ziyaretlerinin iletişim stratejisine göre üyelere duyurulması</t>
  </si>
  <si>
    <t>Faaliyet 2.3.3 – Üyelere yönelik hizmet süreçlerinin tanımlanması ve üyelerin erişebileceği (web, hizmet birimi) vb. kanallar ile üyeler ile paylaşılması</t>
  </si>
  <si>
    <t>Faaliyet 2.3.4 – Odanın yapmış olduğu toplantı ve etkinliklerin kayıtlarının tutularak arşivlenmesi ve gerektiğinde paylaşılması</t>
  </si>
  <si>
    <t>Faaliyet 2.4.1 – Üyelere SMS ve E-Posta aracılığı ile bilgilendirmeler yapılması</t>
  </si>
  <si>
    <t xml:space="preserve">Faaliyet 2.4.2 – E-bülten hazırlanması ve üyelere gönderilmesi </t>
  </si>
  <si>
    <t>Faaliyet 2.4.3 – Web sitemize güncel olarak haber girilmesi</t>
  </si>
  <si>
    <t>Faaliyet 2.4.4 – Şikayet ve Önerilerin sistematik olarak kaydının tutulması</t>
  </si>
  <si>
    <t>Faaliyet 2.4.5 – Sosyal ağlarda haberlerin paylaşılması</t>
  </si>
  <si>
    <t>Faaliyet 2.5.1 – Üyelere anket yapılması</t>
  </si>
  <si>
    <t>Faaliyet 2.5.2 – Üyelerin beklentileri ve ihtiyaçlarının tespit edilmesi</t>
  </si>
  <si>
    <t>Faaliyet 2.5.3 – Üyelerin bilgi edinme taleplerinin karşılanması</t>
  </si>
  <si>
    <t>Faaliyet 3.1.1 – KOSGEB Girişimcilik Eğitimleri Düzenlenmesi</t>
  </si>
  <si>
    <t>Faaliyet 3.1.2 – Web sitesinde girişimci köşesi oluşturulması</t>
  </si>
  <si>
    <t>Faaliyet 3.1.3 – Başarılı iş fikirlerinin tanıtılması, özendirilmesi</t>
  </si>
  <si>
    <t>Faaliyet 3.2.1 – Ulusal ve Uluslararası fuar organizasyonlarına katılımın sağlanması</t>
  </si>
  <si>
    <t>Faaliyet 3.2.2 – Web sitesinde Kütahya tanıtım bilgileri ve yatırımcı portalının oluşturulması</t>
  </si>
  <si>
    <t>Faaliyet 3.2.3 – Marka tanıtım merkezi (eğitim binası) yapımı (Yönetim Kurulu 06/10/2015 tarih 125 sayılı kararıyla)*</t>
  </si>
  <si>
    <t>Faaliyet 3.3.1 – Eğitim yardımları</t>
  </si>
  <si>
    <t>Faaliyet 3.3.2 – Gıda yardımları</t>
  </si>
  <si>
    <t>Faaliyet 3.3.3 – Sosyal Sorumluluk Projeleri</t>
  </si>
  <si>
    <t>Faaliyet 3.4.1 – Meslek komitesi toplantılarının düzenli gerçekleştirilmesi</t>
  </si>
  <si>
    <t>Faaliyet 3.4.2 – Meslek komitelerinde alınan kararlar ve intikal eden talepler hususunda Yönetim Kurulumuzda değerlendirme yapılması</t>
  </si>
  <si>
    <t>100% ( 11 adet eğitimde katılım sağlanmıştır)</t>
  </si>
  <si>
    <t>93 Saat (ortalama)</t>
  </si>
  <si>
    <t>A (2017 denetimi henüz gerçekleşmedi)</t>
  </si>
  <si>
    <t>1249(web sitesine Mobil giriş Sayısı ve mobil uygulama kullanıcı sayısı)</t>
  </si>
  <si>
    <t>15 ağustos 2017 222 sayılı y.k kararında incelenmiş olup  planlanan kıyaslama çalışmalarıyla sonrası hedef ve faaliyetin tekrar müzakere edilmesine karar verilmiştir.</t>
  </si>
  <si>
    <t>8 adet (yörex fuarında tanıtımı yapılan 5 marka</t>
  </si>
  <si>
    <t>30 ağustos ahilik haftası</t>
  </si>
  <si>
    <t xml:space="preserve">Yörex Fuarı, Kütahya ilçe odaları müşterek toplantısı, Üniversite sanayi işbirliği toplantısı, Turizm destinasyon toplantısı, girişimcilik eğitimleri, ZEKA Zafer İnn Eğitimleri, Kütahya 2. Yapı Fuarı, Sanayi 4.0 ve serbest bölge toplantısı, TOBB KGK Ege Bölge Toplantısı, İstihdam Seferberliği Toplantısı, TOBB Ekonomi Şurası, Kütahya 1.İl Ekonomi Toplantısı, Çalışma Hayatında Milli Seferberlik Toplantısı </t>
  </si>
  <si>
    <t>11 adet</t>
  </si>
  <si>
    <t>5 adet (Kütahya Tarım, Yapı,  YÖREX,travel Turkey,dumlupınar fuarı</t>
  </si>
  <si>
    <t>24 adet</t>
  </si>
  <si>
    <r>
      <t xml:space="preserve">2017 YILI İŞ PLANI </t>
    </r>
    <r>
      <rPr>
        <b/>
        <sz val="16"/>
        <rFont val="Calibri"/>
        <family val="2"/>
        <charset val="162"/>
        <scheme val="minor"/>
      </rPr>
      <t>(01 Ocak -29 Aralık 2017)  %87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</si>
</sst>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T_L"/>
    <numFmt numFmtId="165" formatCode="#,##0.00\ &quot;TL&quot;"/>
  </numFmts>
  <fonts count="1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sz val="11"/>
      <color rgb="FFFF0000"/>
      <name val="Calibri"/>
      <family val="2"/>
      <charset val="162"/>
      <scheme val="minor"/>
    </font>
    <font>
      <b/>
      <sz val="16"/>
      <color rgb="FFFF0000"/>
      <name val="Calibri"/>
      <family val="2"/>
      <charset val="162"/>
      <scheme val="minor"/>
    </font>
    <font>
      <b/>
      <sz val="12"/>
      <color theme="1"/>
      <name val="Calibri"/>
      <family val="2"/>
      <charset val="162"/>
      <scheme val="minor"/>
    </font>
    <font>
      <b/>
      <sz val="16"/>
      <color theme="1"/>
      <name val="Calibri"/>
      <family val="2"/>
      <charset val="162"/>
      <scheme val="minor"/>
    </font>
    <font>
      <b/>
      <sz val="22"/>
      <color rgb="FFFF0000"/>
      <name val="Calibri"/>
      <family val="2"/>
      <charset val="162"/>
      <scheme val="minor"/>
    </font>
    <font>
      <b/>
      <sz val="16"/>
      <name val="Calibri"/>
      <family val="2"/>
      <charset val="162"/>
      <scheme val="minor"/>
    </font>
    <font>
      <sz val="11"/>
      <name val="Calibri"/>
      <family val="2"/>
      <charset val="162"/>
      <scheme val="minor"/>
    </font>
    <font>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9" fillId="0" borderId="1" xfId="0" applyFont="1" applyBorder="1" applyAlignment="1">
      <alignment horizont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8" fillId="0" borderId="0" xfId="0" applyFont="1"/>
    <xf numFmtId="3" fontId="9" fillId="0" borderId="1" xfId="0" applyNumberFormat="1" applyFont="1" applyBorder="1" applyAlignment="1">
      <alignment horizontal="center"/>
    </xf>
    <xf numFmtId="0" fontId="10" fillId="0" borderId="0" xfId="0" applyFont="1"/>
    <xf numFmtId="3" fontId="0" fillId="0" borderId="0" xfId="0" applyNumberFormat="1"/>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Alignment="1">
      <alignment vertical="center"/>
    </xf>
    <xf numFmtId="0" fontId="8" fillId="0" borderId="12"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5"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wrapText="1"/>
    </xf>
    <xf numFmtId="3" fontId="17" fillId="0" borderId="0" xfId="0" applyNumberFormat="1" applyFont="1" applyAlignment="1">
      <alignment horizontal="center" vertical="center"/>
    </xf>
    <xf numFmtId="164" fontId="17" fillId="0" borderId="0" xfId="0" applyNumberFormat="1" applyFont="1" applyAlignment="1">
      <alignment horizontal="center"/>
    </xf>
    <xf numFmtId="0" fontId="0" fillId="0" borderId="0" xfId="0" applyAlignment="1">
      <alignment horizontal="center" vertical="center"/>
    </xf>
    <xf numFmtId="0" fontId="6"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7" fillId="0" borderId="1" xfId="0" applyFont="1" applyBorder="1" applyAlignment="1">
      <alignment horizontal="left"/>
    </xf>
    <xf numFmtId="0" fontId="7" fillId="0" borderId="1" xfId="0" applyFont="1" applyBorder="1" applyAlignment="1">
      <alignment horizontal="center" vertical="center"/>
    </xf>
    <xf numFmtId="0" fontId="6" fillId="0" borderId="1" xfId="0" applyFont="1" applyBorder="1" applyAlignment="1">
      <alignment horizontal="center" vertical="center"/>
    </xf>
    <xf numFmtId="3"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 fontId="7" fillId="0" borderId="5"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0" fontId="7" fillId="0" borderId="1" xfId="0" applyFont="1" applyBorder="1" applyAlignment="1">
      <alignment horizontal="left" wrapText="1"/>
    </xf>
    <xf numFmtId="0" fontId="6" fillId="0" borderId="1" xfId="0" applyFont="1" applyBorder="1" applyAlignment="1">
      <alignment horizontal="center" vertical="center" wrapText="1"/>
    </xf>
    <xf numFmtId="0" fontId="7" fillId="0" borderId="1" xfId="0" applyFont="1" applyBorder="1" applyAlignment="1">
      <alignment horizontal="center" wrapText="1"/>
    </xf>
    <xf numFmtId="9" fontId="6" fillId="0" borderId="1" xfId="0" applyNumberFormat="1" applyFont="1" applyBorder="1" applyAlignment="1">
      <alignment horizontal="center" wrapText="1"/>
    </xf>
    <xf numFmtId="9" fontId="7" fillId="0" borderId="1" xfId="0" applyNumberFormat="1" applyFont="1" applyBorder="1" applyAlignment="1">
      <alignment horizontal="center"/>
    </xf>
    <xf numFmtId="3" fontId="7" fillId="0" borderId="1" xfId="0" applyNumberFormat="1" applyFont="1" applyBorder="1" applyAlignment="1">
      <alignment horizontal="center"/>
    </xf>
    <xf numFmtId="164" fontId="7" fillId="0" borderId="1" xfId="0" applyNumberFormat="1" applyFont="1" applyBorder="1" applyAlignment="1">
      <alignment horizontal="center"/>
    </xf>
    <xf numFmtId="0" fontId="7" fillId="0" borderId="1" xfId="0" applyFont="1" applyBorder="1" applyAlignment="1">
      <alignment wrapText="1"/>
    </xf>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vertical="center"/>
    </xf>
    <xf numFmtId="0" fontId="16" fillId="0" borderId="1" xfId="0" applyFont="1" applyBorder="1" applyAlignment="1">
      <alignment wrapText="1"/>
    </xf>
    <xf numFmtId="0" fontId="16" fillId="0" borderId="1" xfId="0" applyFont="1" applyBorder="1" applyAlignment="1">
      <alignment horizontal="center" vertical="center"/>
    </xf>
    <xf numFmtId="0" fontId="7" fillId="0" borderId="1" xfId="0" applyFont="1" applyBorder="1" applyAlignment="1">
      <alignment vertical="center" wrapText="1"/>
    </xf>
    <xf numFmtId="3" fontId="7" fillId="0" borderId="7" xfId="0" applyNumberFormat="1" applyFont="1" applyBorder="1" applyAlignment="1">
      <alignment horizontal="center" vertical="center" wrapText="1"/>
    </xf>
    <xf numFmtId="0" fontId="16" fillId="0" borderId="1" xfId="0" applyFont="1" applyBorder="1"/>
    <xf numFmtId="9" fontId="16" fillId="0" borderId="1" xfId="0" applyNumberFormat="1" applyFont="1" applyBorder="1" applyAlignment="1">
      <alignment horizontal="center"/>
    </xf>
    <xf numFmtId="10" fontId="7" fillId="0" borderId="1" xfId="0" applyNumberFormat="1"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10" fillId="0" borderId="0" xfId="0" applyFont="1" applyAlignment="1">
      <alignment wrapText="1"/>
    </xf>
    <xf numFmtId="9" fontId="0" fillId="0" borderId="0" xfId="0" applyNumberFormat="1"/>
    <xf numFmtId="9" fontId="8" fillId="0" borderId="0" xfId="0" applyNumberFormat="1" applyFont="1" applyAlignment="1">
      <alignment horizontal="center" vertical="center"/>
    </xf>
    <xf numFmtId="165" fontId="0" fillId="0" borderId="0" xfId="0" applyNumberFormat="1"/>
    <xf numFmtId="165" fontId="0" fillId="0" borderId="0" xfId="0" applyNumberFormat="1" applyAlignment="1">
      <alignment horizontal="center" vertical="center"/>
    </xf>
    <xf numFmtId="165" fontId="8" fillId="0" borderId="0" xfId="0" applyNumberFormat="1" applyFont="1" applyAlignment="1">
      <alignment horizontal="center" vertical="center"/>
    </xf>
    <xf numFmtId="165" fontId="4" fillId="0" borderId="0" xfId="0" applyNumberFormat="1"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wrapText="1"/>
    </xf>
    <xf numFmtId="0" fontId="6" fillId="0" borderId="1" xfId="0" applyFont="1" applyBorder="1" applyAlignment="1">
      <alignment horizontal="center"/>
    </xf>
    <xf numFmtId="1"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9" fontId="13" fillId="0" borderId="3"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11" xfId="0" applyBorder="1" applyAlignment="1">
      <alignment horizontal="center" wrapText="1"/>
    </xf>
    <xf numFmtId="0" fontId="0" fillId="0" borderId="0" xfId="0" applyAlignment="1">
      <alignment horizontal="center" wrapText="1"/>
    </xf>
    <xf numFmtId="0" fontId="0" fillId="0" borderId="0" xfId="0" applyAlignment="1">
      <alignment horizontal="center" vertical="center"/>
    </xf>
    <xf numFmtId="3" fontId="7" fillId="0" borderId="5"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0" fontId="7" fillId="0" borderId="5" xfId="0" applyFont="1" applyBorder="1" applyAlignment="1">
      <alignment horizontal="left" wrapText="1"/>
    </xf>
    <xf numFmtId="0" fontId="7" fillId="0" borderId="7" xfId="0" applyFont="1" applyBorder="1" applyAlignment="1">
      <alignment horizontal="left" wrapText="1"/>
    </xf>
    <xf numFmtId="9" fontId="7" fillId="0" borderId="5" xfId="0" applyNumberFormat="1" applyFont="1" applyBorder="1" applyAlignment="1">
      <alignment horizontal="center"/>
    </xf>
    <xf numFmtId="9" fontId="7" fillId="0" borderId="7" xfId="0" applyNumberFormat="1" applyFont="1" applyBorder="1" applyAlignment="1">
      <alignment horizontal="center"/>
    </xf>
    <xf numFmtId="9" fontId="7"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9" fontId="7" fillId="0" borderId="5" xfId="0" applyNumberFormat="1" applyFont="1" applyBorder="1" applyAlignment="1">
      <alignment horizontal="center" vertical="center"/>
    </xf>
    <xf numFmtId="9" fontId="7" fillId="0" borderId="7" xfId="0" applyNumberFormat="1" applyFont="1" applyBorder="1" applyAlignment="1">
      <alignment horizontal="center" vertical="center"/>
    </xf>
    <xf numFmtId="9" fontId="13" fillId="0" borderId="4" xfId="0" applyNumberFormat="1" applyFont="1" applyBorder="1" applyAlignment="1">
      <alignment horizontal="center" vertical="center"/>
    </xf>
    <xf numFmtId="3" fontId="7" fillId="0" borderId="5" xfId="0" applyNumberFormat="1" applyFont="1" applyBorder="1" applyAlignment="1">
      <alignment horizontal="center" vertical="center"/>
    </xf>
    <xf numFmtId="3" fontId="7" fillId="0" borderId="7" xfId="0" applyNumberFormat="1" applyFont="1" applyBorder="1" applyAlignment="1">
      <alignment horizontal="center" vertical="center"/>
    </xf>
    <xf numFmtId="3" fontId="7" fillId="0" borderId="5" xfId="0" applyNumberFormat="1" applyFont="1" applyBorder="1" applyAlignment="1">
      <alignment horizontal="center"/>
    </xf>
    <xf numFmtId="3" fontId="7" fillId="0" borderId="7" xfId="0" applyNumberFormat="1" applyFont="1" applyBorder="1" applyAlignment="1">
      <alignment horizontal="center"/>
    </xf>
    <xf numFmtId="164" fontId="7" fillId="0" borderId="5" xfId="0" applyNumberFormat="1" applyFont="1" applyBorder="1" applyAlignment="1">
      <alignment horizontal="center"/>
    </xf>
    <xf numFmtId="164" fontId="7" fillId="0" borderId="7" xfId="0" applyNumberFormat="1"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A48" zoomScale="55" zoomScaleNormal="55" workbookViewId="0">
      <selection activeCell="N12" sqref="N12"/>
    </sheetView>
  </sheetViews>
  <sheetFormatPr defaultColWidth="9.140625" defaultRowHeight="15" x14ac:dyDescent="0.25"/>
  <cols>
    <col min="3" max="3" width="2.140625" customWidth="1"/>
    <col min="4" max="5" width="9.140625" hidden="1" customWidth="1"/>
    <col min="6" max="6" width="46.5703125" customWidth="1"/>
    <col min="7" max="7" width="40.28515625" customWidth="1"/>
    <col min="8" max="8" width="41.5703125" customWidth="1"/>
    <col min="9" max="9" width="23.85546875" customWidth="1"/>
    <col min="10" max="10" width="18.5703125" customWidth="1"/>
    <col min="11" max="11" width="22.28515625" style="7" customWidth="1"/>
    <col min="12" max="12" width="24.42578125" customWidth="1"/>
    <col min="13" max="13" width="22" customWidth="1"/>
    <col min="14" max="14" width="35.85546875" customWidth="1"/>
  </cols>
  <sheetData>
    <row r="1" spans="1:14" ht="33.75" customHeight="1" x14ac:dyDescent="0.25">
      <c r="A1" s="75" t="s">
        <v>0</v>
      </c>
      <c r="B1" s="75"/>
      <c r="C1" s="75"/>
      <c r="D1" s="75"/>
      <c r="E1" s="75"/>
      <c r="F1" s="75"/>
      <c r="G1" s="75"/>
      <c r="H1" s="75"/>
      <c r="I1" s="75"/>
      <c r="J1" s="75"/>
      <c r="K1" s="75"/>
      <c r="L1" s="75"/>
    </row>
    <row r="2" spans="1:14" ht="33.75" customHeight="1" x14ac:dyDescent="0.25">
      <c r="A2" s="95" t="s">
        <v>173</v>
      </c>
      <c r="B2" s="95"/>
      <c r="C2" s="95"/>
      <c r="D2" s="95"/>
      <c r="E2" s="95"/>
      <c r="F2" s="95"/>
      <c r="G2" s="95"/>
      <c r="H2" s="95"/>
      <c r="I2" s="95"/>
      <c r="J2" s="95"/>
      <c r="K2" s="95"/>
      <c r="L2" s="95"/>
      <c r="N2" s="59"/>
    </row>
    <row r="3" spans="1:14" ht="40.15" customHeight="1" x14ac:dyDescent="0.25">
      <c r="A3" s="76" t="s">
        <v>1</v>
      </c>
      <c r="B3" s="77"/>
      <c r="C3" s="77"/>
      <c r="D3" s="77"/>
      <c r="E3" s="78"/>
      <c r="F3" s="100" t="s">
        <v>2</v>
      </c>
      <c r="G3" s="101"/>
      <c r="H3" s="101"/>
      <c r="I3" s="99">
        <v>0.98</v>
      </c>
      <c r="J3" s="99"/>
      <c r="K3" s="99"/>
      <c r="L3" s="99"/>
    </row>
    <row r="4" spans="1:14" s="4" customFormat="1" ht="37.9" customHeight="1" x14ac:dyDescent="0.25">
      <c r="A4" s="96"/>
      <c r="B4" s="97"/>
      <c r="C4" s="97"/>
      <c r="D4" s="97"/>
      <c r="E4" s="97"/>
      <c r="F4" s="98"/>
      <c r="G4" s="1" t="s">
        <v>3</v>
      </c>
      <c r="H4" s="2" t="s">
        <v>4</v>
      </c>
      <c r="I4" s="2" t="s">
        <v>5</v>
      </c>
      <c r="J4" s="2" t="s">
        <v>6</v>
      </c>
      <c r="K4" s="3" t="s">
        <v>7</v>
      </c>
      <c r="L4" s="2" t="s">
        <v>8</v>
      </c>
      <c r="M4" s="60"/>
    </row>
    <row r="5" spans="1:14" ht="57.75" customHeight="1" x14ac:dyDescent="0.25">
      <c r="A5" s="79" t="s">
        <v>9</v>
      </c>
      <c r="B5" s="80"/>
      <c r="C5" s="80"/>
      <c r="D5" s="8"/>
      <c r="E5" s="9"/>
      <c r="F5" s="88" t="s">
        <v>10</v>
      </c>
      <c r="G5" s="21" t="s">
        <v>11</v>
      </c>
      <c r="H5" s="22">
        <v>0.8</v>
      </c>
      <c r="I5" s="23" t="s">
        <v>162</v>
      </c>
      <c r="J5" s="24">
        <v>1</v>
      </c>
      <c r="K5" s="25">
        <v>20000</v>
      </c>
      <c r="L5" s="26">
        <v>23992.22</v>
      </c>
      <c r="M5" s="62">
        <v>42121.82</v>
      </c>
      <c r="N5" s="62">
        <v>75000</v>
      </c>
    </row>
    <row r="6" spans="1:14" ht="34.9" customHeight="1" x14ac:dyDescent="0.25">
      <c r="A6" s="82"/>
      <c r="B6" s="83"/>
      <c r="C6" s="83"/>
      <c r="D6" s="10"/>
      <c r="E6" s="11"/>
      <c r="F6" s="89"/>
      <c r="G6" s="27" t="s">
        <v>12</v>
      </c>
      <c r="H6" s="28" t="s">
        <v>13</v>
      </c>
      <c r="I6" s="29" t="s">
        <v>163</v>
      </c>
      <c r="J6" s="24">
        <v>1</v>
      </c>
      <c r="K6" s="30">
        <v>7000</v>
      </c>
      <c r="L6" s="31">
        <v>200</v>
      </c>
      <c r="M6" s="61"/>
      <c r="N6" s="61"/>
    </row>
    <row r="7" spans="1:14" ht="34.9" customHeight="1" x14ac:dyDescent="0.25">
      <c r="A7" s="82"/>
      <c r="B7" s="83"/>
      <c r="C7" s="83"/>
      <c r="D7" s="10"/>
      <c r="E7" s="11"/>
      <c r="F7" s="89"/>
      <c r="G7" s="27" t="s">
        <v>14</v>
      </c>
      <c r="H7" s="24">
        <v>0.8</v>
      </c>
      <c r="I7" s="32" t="s">
        <v>15</v>
      </c>
      <c r="J7" s="24">
        <v>1</v>
      </c>
      <c r="K7" s="25">
        <v>0</v>
      </c>
      <c r="L7" s="26">
        <v>0</v>
      </c>
    </row>
    <row r="8" spans="1:14" ht="34.9" customHeight="1" x14ac:dyDescent="0.25">
      <c r="A8" s="82"/>
      <c r="B8" s="83"/>
      <c r="C8" s="83"/>
      <c r="D8" s="10"/>
      <c r="E8" s="11"/>
      <c r="F8" s="89"/>
      <c r="G8" s="27" t="s">
        <v>16</v>
      </c>
      <c r="H8" s="28" t="s">
        <v>17</v>
      </c>
      <c r="I8" s="65" t="s">
        <v>17</v>
      </c>
      <c r="J8" s="24">
        <v>1</v>
      </c>
      <c r="K8" s="25">
        <v>0</v>
      </c>
      <c r="L8" s="26">
        <v>0</v>
      </c>
    </row>
    <row r="9" spans="1:14" ht="34.9" customHeight="1" x14ac:dyDescent="0.25">
      <c r="A9" s="82"/>
      <c r="B9" s="83"/>
      <c r="C9" s="83"/>
      <c r="D9" s="10"/>
      <c r="E9" s="11"/>
      <c r="F9" s="89"/>
      <c r="G9" s="27" t="s">
        <v>18</v>
      </c>
      <c r="H9" s="28" t="s">
        <v>17</v>
      </c>
      <c r="I9" s="67" t="s">
        <v>17</v>
      </c>
      <c r="J9" s="24">
        <v>1</v>
      </c>
      <c r="K9" s="25">
        <v>0</v>
      </c>
      <c r="L9" s="26">
        <v>0</v>
      </c>
    </row>
    <row r="10" spans="1:14" ht="34.9" customHeight="1" x14ac:dyDescent="0.25">
      <c r="A10" s="85"/>
      <c r="B10" s="86"/>
      <c r="C10" s="86"/>
      <c r="D10" s="12"/>
      <c r="E10" s="13"/>
      <c r="F10" s="90"/>
      <c r="G10" s="27" t="s">
        <v>19</v>
      </c>
      <c r="H10" s="28" t="s">
        <v>20</v>
      </c>
      <c r="I10" s="28" t="s">
        <v>21</v>
      </c>
      <c r="J10" s="24">
        <v>0.67</v>
      </c>
      <c r="K10" s="25">
        <v>0</v>
      </c>
      <c r="L10" s="26">
        <v>0</v>
      </c>
    </row>
    <row r="11" spans="1:14" ht="58.5" customHeight="1" x14ac:dyDescent="0.25">
      <c r="A11" s="79" t="s">
        <v>22</v>
      </c>
      <c r="B11" s="80"/>
      <c r="C11" s="80"/>
      <c r="D11" s="15"/>
      <c r="E11" s="16"/>
      <c r="F11" s="88" t="s">
        <v>23</v>
      </c>
      <c r="G11" s="27" t="s">
        <v>24</v>
      </c>
      <c r="H11" s="24">
        <v>1</v>
      </c>
      <c r="I11" s="33" t="s">
        <v>25</v>
      </c>
      <c r="J11" s="24">
        <v>1</v>
      </c>
      <c r="K11" s="25">
        <v>0</v>
      </c>
      <c r="L11" s="26">
        <v>0</v>
      </c>
    </row>
    <row r="12" spans="1:14" ht="68.25" customHeight="1" x14ac:dyDescent="0.25">
      <c r="A12" s="82"/>
      <c r="B12" s="83"/>
      <c r="C12" s="83"/>
      <c r="D12" s="15"/>
      <c r="E12" s="16"/>
      <c r="F12" s="89"/>
      <c r="G12" s="34" t="s">
        <v>26</v>
      </c>
      <c r="H12" s="35" t="s">
        <v>27</v>
      </c>
      <c r="I12" s="36" t="s">
        <v>28</v>
      </c>
      <c r="J12" s="24">
        <v>1</v>
      </c>
      <c r="K12" s="25">
        <v>20000</v>
      </c>
      <c r="L12" s="26">
        <v>7929.6</v>
      </c>
    </row>
    <row r="13" spans="1:14" ht="50.25" customHeight="1" x14ac:dyDescent="0.25">
      <c r="A13" s="85"/>
      <c r="B13" s="86"/>
      <c r="C13" s="86"/>
      <c r="D13" s="15"/>
      <c r="E13" s="16"/>
      <c r="F13" s="90"/>
      <c r="G13" s="37" t="s">
        <v>29</v>
      </c>
      <c r="H13" s="24" t="s">
        <v>30</v>
      </c>
      <c r="I13" s="36" t="s">
        <v>165</v>
      </c>
      <c r="J13" s="24">
        <v>1</v>
      </c>
      <c r="K13" s="25">
        <v>3000</v>
      </c>
      <c r="L13" s="26">
        <v>10000</v>
      </c>
    </row>
    <row r="14" spans="1:14" ht="83.25" customHeight="1" x14ac:dyDescent="0.25">
      <c r="A14" s="91" t="s">
        <v>31</v>
      </c>
      <c r="B14" s="91"/>
      <c r="C14" s="91"/>
      <c r="D14" s="91"/>
      <c r="E14" s="91"/>
      <c r="F14" s="91" t="s">
        <v>32</v>
      </c>
      <c r="G14" s="37" t="s">
        <v>33</v>
      </c>
      <c r="H14" s="28" t="s">
        <v>34</v>
      </c>
      <c r="I14" s="24" t="s">
        <v>35</v>
      </c>
      <c r="J14" s="24">
        <v>1</v>
      </c>
      <c r="K14" s="25">
        <v>15000</v>
      </c>
      <c r="L14" s="26">
        <v>0</v>
      </c>
    </row>
    <row r="15" spans="1:14" ht="69.75" customHeight="1" x14ac:dyDescent="0.25">
      <c r="A15" s="91"/>
      <c r="B15" s="91"/>
      <c r="C15" s="91"/>
      <c r="D15" s="91"/>
      <c r="E15" s="91"/>
      <c r="F15" s="91"/>
      <c r="G15" s="37" t="s">
        <v>36</v>
      </c>
      <c r="H15" s="28" t="s">
        <v>34</v>
      </c>
      <c r="I15" s="22" t="s">
        <v>37</v>
      </c>
      <c r="J15" s="24">
        <v>1</v>
      </c>
      <c r="K15" s="25">
        <v>10000</v>
      </c>
      <c r="L15" s="26">
        <v>0</v>
      </c>
    </row>
    <row r="16" spans="1:14" ht="60.75" customHeight="1" x14ac:dyDescent="0.25">
      <c r="A16" s="91"/>
      <c r="B16" s="91"/>
      <c r="C16" s="91"/>
      <c r="D16" s="91"/>
      <c r="E16" s="91"/>
      <c r="F16" s="91"/>
      <c r="G16" s="37" t="s">
        <v>38</v>
      </c>
      <c r="H16" s="28" t="s">
        <v>39</v>
      </c>
      <c r="I16" s="38" t="s">
        <v>40</v>
      </c>
      <c r="J16" s="24">
        <v>1</v>
      </c>
      <c r="K16" s="25">
        <v>0</v>
      </c>
      <c r="L16" s="26">
        <v>0</v>
      </c>
    </row>
    <row r="17" spans="1:14" ht="66" customHeight="1" x14ac:dyDescent="0.25">
      <c r="A17" s="91"/>
      <c r="B17" s="91"/>
      <c r="C17" s="91"/>
      <c r="D17" s="91"/>
      <c r="E17" s="91"/>
      <c r="F17" s="91"/>
      <c r="G17" s="34" t="s">
        <v>41</v>
      </c>
      <c r="H17" s="24">
        <v>1</v>
      </c>
      <c r="I17" s="22">
        <v>1</v>
      </c>
      <c r="J17" s="22">
        <v>1</v>
      </c>
      <c r="K17" s="25">
        <v>0</v>
      </c>
      <c r="L17" s="26">
        <v>0</v>
      </c>
    </row>
    <row r="18" spans="1:14" ht="60.75" customHeight="1" x14ac:dyDescent="0.25">
      <c r="A18" s="91"/>
      <c r="B18" s="91"/>
      <c r="C18" s="91"/>
      <c r="D18" s="91"/>
      <c r="E18" s="91"/>
      <c r="F18" s="91"/>
      <c r="G18" s="27" t="s">
        <v>42</v>
      </c>
      <c r="H18" s="24">
        <v>1</v>
      </c>
      <c r="I18" s="22">
        <v>1</v>
      </c>
      <c r="J18" s="22">
        <v>1</v>
      </c>
      <c r="K18" s="25">
        <v>0</v>
      </c>
      <c r="L18" s="26">
        <v>0</v>
      </c>
    </row>
    <row r="19" spans="1:14" ht="51.75" customHeight="1" x14ac:dyDescent="0.25">
      <c r="A19" s="91"/>
      <c r="B19" s="91"/>
      <c r="C19" s="91"/>
      <c r="D19" s="91"/>
      <c r="E19" s="91"/>
      <c r="F19" s="91"/>
      <c r="G19" s="27" t="s">
        <v>43</v>
      </c>
      <c r="H19" s="39" t="s">
        <v>44</v>
      </c>
      <c r="I19" s="40" t="s">
        <v>164</v>
      </c>
      <c r="J19" s="41">
        <v>1</v>
      </c>
      <c r="K19" s="42">
        <v>0</v>
      </c>
      <c r="L19" s="43">
        <v>0</v>
      </c>
    </row>
    <row r="20" spans="1:14" ht="40.15" customHeight="1" x14ac:dyDescent="0.25">
      <c r="A20" s="76" t="s">
        <v>45</v>
      </c>
      <c r="B20" s="77"/>
      <c r="C20" s="77"/>
      <c r="D20" s="77"/>
      <c r="E20" s="78"/>
      <c r="F20" s="100" t="s">
        <v>46</v>
      </c>
      <c r="G20" s="101"/>
      <c r="H20" s="101"/>
      <c r="I20" s="99">
        <v>0.79</v>
      </c>
      <c r="J20" s="101"/>
      <c r="K20" s="101"/>
      <c r="L20" s="101"/>
    </row>
    <row r="21" spans="1:14" ht="30" customHeight="1" x14ac:dyDescent="0.25">
      <c r="A21" s="96"/>
      <c r="B21" s="97"/>
      <c r="C21" s="97"/>
      <c r="D21" s="97"/>
      <c r="E21" s="97"/>
      <c r="F21" s="98"/>
      <c r="G21" s="1" t="s">
        <v>3</v>
      </c>
      <c r="H21" s="1" t="s">
        <v>4</v>
      </c>
      <c r="I21" s="1" t="s">
        <v>5</v>
      </c>
      <c r="J21" s="1" t="s">
        <v>6</v>
      </c>
      <c r="K21" s="5" t="s">
        <v>7</v>
      </c>
      <c r="L21" s="1" t="s">
        <v>8</v>
      </c>
      <c r="M21" s="63">
        <v>7213</v>
      </c>
      <c r="N21" s="61">
        <v>85000</v>
      </c>
    </row>
    <row r="22" spans="1:14" ht="30" x14ac:dyDescent="0.25">
      <c r="A22" s="79" t="s">
        <v>47</v>
      </c>
      <c r="B22" s="80"/>
      <c r="C22" s="80"/>
      <c r="D22" s="10"/>
      <c r="E22" s="11"/>
      <c r="F22" s="88" t="s">
        <v>48</v>
      </c>
      <c r="G22" s="44" t="s">
        <v>49</v>
      </c>
      <c r="H22" s="45" t="s">
        <v>50</v>
      </c>
      <c r="I22" s="39" t="s">
        <v>51</v>
      </c>
      <c r="J22" s="41">
        <v>0</v>
      </c>
      <c r="K22" s="42">
        <v>0</v>
      </c>
      <c r="L22" s="43">
        <v>0</v>
      </c>
    </row>
    <row r="23" spans="1:14" ht="60.75" customHeight="1" x14ac:dyDescent="0.25">
      <c r="A23" s="82"/>
      <c r="B23" s="83"/>
      <c r="C23" s="83"/>
      <c r="D23" s="10"/>
      <c r="E23" s="11"/>
      <c r="F23" s="89"/>
      <c r="G23" s="46" t="s">
        <v>52</v>
      </c>
      <c r="H23" s="45">
        <v>30</v>
      </c>
      <c r="I23" s="39">
        <v>10</v>
      </c>
      <c r="J23" s="41">
        <f>I23/H23</f>
        <v>0.33333333333333331</v>
      </c>
      <c r="K23" s="42">
        <v>0</v>
      </c>
      <c r="L23" s="43">
        <v>0</v>
      </c>
      <c r="M23" s="102" t="s">
        <v>166</v>
      </c>
      <c r="N23" s="103"/>
    </row>
    <row r="24" spans="1:14" ht="31.5" customHeight="1" x14ac:dyDescent="0.25">
      <c r="A24" s="85"/>
      <c r="B24" s="86"/>
      <c r="C24" s="86"/>
      <c r="D24" s="12"/>
      <c r="E24" s="13"/>
      <c r="F24" s="90"/>
      <c r="G24" s="47" t="s">
        <v>53</v>
      </c>
      <c r="H24" s="45" t="s">
        <v>54</v>
      </c>
      <c r="I24" s="33" t="s">
        <v>55</v>
      </c>
      <c r="J24" s="41">
        <v>1</v>
      </c>
      <c r="K24" s="42">
        <v>0</v>
      </c>
      <c r="L24" s="43">
        <v>0</v>
      </c>
    </row>
    <row r="25" spans="1:14" ht="39.75" customHeight="1" x14ac:dyDescent="0.25">
      <c r="A25" s="79" t="s">
        <v>56</v>
      </c>
      <c r="B25" s="80"/>
      <c r="C25" s="80"/>
      <c r="D25" s="80"/>
      <c r="E25" s="81"/>
      <c r="F25" s="88" t="s">
        <v>57</v>
      </c>
      <c r="G25" s="44" t="s">
        <v>58</v>
      </c>
      <c r="H25" s="45" t="s">
        <v>59</v>
      </c>
      <c r="I25" s="39">
        <v>3</v>
      </c>
      <c r="J25" s="41">
        <v>1</v>
      </c>
      <c r="K25" s="42">
        <v>0</v>
      </c>
      <c r="L25" s="43">
        <v>0</v>
      </c>
    </row>
    <row r="26" spans="1:14" ht="30" x14ac:dyDescent="0.25">
      <c r="A26" s="82"/>
      <c r="B26" s="83"/>
      <c r="C26" s="83"/>
      <c r="D26" s="83"/>
      <c r="E26" s="84"/>
      <c r="F26" s="89"/>
      <c r="G26" s="44" t="s">
        <v>60</v>
      </c>
      <c r="H26" s="45" t="s">
        <v>59</v>
      </c>
      <c r="I26" s="39">
        <v>2</v>
      </c>
      <c r="J26" s="41">
        <v>1</v>
      </c>
      <c r="K26" s="42">
        <v>0</v>
      </c>
      <c r="L26" s="43">
        <v>0</v>
      </c>
    </row>
    <row r="27" spans="1:14" ht="30" x14ac:dyDescent="0.25">
      <c r="A27" s="82"/>
      <c r="B27" s="83"/>
      <c r="C27" s="83"/>
      <c r="D27" s="83"/>
      <c r="E27" s="84"/>
      <c r="F27" s="89"/>
      <c r="G27" s="44" t="s">
        <v>61</v>
      </c>
      <c r="H27" s="45" t="s">
        <v>62</v>
      </c>
      <c r="I27" s="39">
        <v>3</v>
      </c>
      <c r="J27" s="41">
        <v>0.6</v>
      </c>
      <c r="K27" s="42">
        <v>0</v>
      </c>
      <c r="L27" s="43">
        <v>0</v>
      </c>
    </row>
    <row r="28" spans="1:14" ht="48" customHeight="1" x14ac:dyDescent="0.25">
      <c r="A28" s="82"/>
      <c r="B28" s="83"/>
      <c r="C28" s="83"/>
      <c r="D28" s="83"/>
      <c r="E28" s="84"/>
      <c r="F28" s="89"/>
      <c r="G28" s="55" t="s">
        <v>63</v>
      </c>
      <c r="H28" s="28" t="s">
        <v>64</v>
      </c>
      <c r="I28" s="66" t="s">
        <v>170</v>
      </c>
      <c r="J28" s="24">
        <v>1</v>
      </c>
      <c r="K28" s="42">
        <v>0</v>
      </c>
      <c r="L28" s="43">
        <v>0</v>
      </c>
    </row>
    <row r="29" spans="1:14" ht="29.45" customHeight="1" x14ac:dyDescent="0.25">
      <c r="A29" s="82"/>
      <c r="B29" s="83"/>
      <c r="C29" s="83"/>
      <c r="D29" s="83"/>
      <c r="E29" s="84"/>
      <c r="F29" s="89"/>
      <c r="G29" s="48" t="s">
        <v>65</v>
      </c>
      <c r="H29" s="49" t="s">
        <v>59</v>
      </c>
      <c r="I29" s="49">
        <v>0</v>
      </c>
      <c r="J29" s="24">
        <v>0</v>
      </c>
      <c r="K29" s="25">
        <v>5000</v>
      </c>
      <c r="L29" s="26">
        <v>0</v>
      </c>
    </row>
    <row r="30" spans="1:14" ht="60.75" customHeight="1" x14ac:dyDescent="0.25">
      <c r="A30" s="85"/>
      <c r="B30" s="86"/>
      <c r="C30" s="86"/>
      <c r="D30" s="86"/>
      <c r="E30" s="87"/>
      <c r="F30" s="90"/>
      <c r="G30" s="50" t="s">
        <v>66</v>
      </c>
      <c r="H30" s="28">
        <v>8</v>
      </c>
      <c r="I30" s="66">
        <v>3</v>
      </c>
      <c r="J30" s="24">
        <f>I30/H30</f>
        <v>0.375</v>
      </c>
      <c r="K30" s="25">
        <v>0</v>
      </c>
      <c r="L30" s="26">
        <v>0</v>
      </c>
    </row>
    <row r="31" spans="1:14" ht="42" customHeight="1" x14ac:dyDescent="0.25">
      <c r="A31" s="79" t="s">
        <v>67</v>
      </c>
      <c r="B31" s="80"/>
      <c r="C31" s="80"/>
      <c r="D31" s="80"/>
      <c r="E31" s="81"/>
      <c r="F31" s="92" t="s">
        <v>68</v>
      </c>
      <c r="G31" s="47" t="s">
        <v>69</v>
      </c>
      <c r="H31" s="28">
        <v>50</v>
      </c>
      <c r="I31" s="33">
        <v>115</v>
      </c>
      <c r="J31" s="24">
        <v>1</v>
      </c>
      <c r="K31" s="25">
        <v>15000</v>
      </c>
      <c r="L31" s="26">
        <v>0</v>
      </c>
    </row>
    <row r="32" spans="1:14" ht="33" customHeight="1" x14ac:dyDescent="0.25">
      <c r="A32" s="82"/>
      <c r="B32" s="83"/>
      <c r="C32" s="83"/>
      <c r="D32" s="83"/>
      <c r="E32" s="84"/>
      <c r="F32" s="93"/>
      <c r="G32" s="44" t="s">
        <v>70</v>
      </c>
      <c r="H32" s="28">
        <v>55</v>
      </c>
      <c r="I32" s="28">
        <v>9</v>
      </c>
      <c r="J32" s="24">
        <f>I32/H32</f>
        <v>0.16363636363636364</v>
      </c>
      <c r="K32" s="25">
        <v>0</v>
      </c>
      <c r="L32" s="26">
        <v>0</v>
      </c>
    </row>
    <row r="33" spans="1:14" ht="58.5" customHeight="1" x14ac:dyDescent="0.25">
      <c r="A33" s="82"/>
      <c r="B33" s="83"/>
      <c r="C33" s="83"/>
      <c r="D33" s="83"/>
      <c r="E33" s="84"/>
      <c r="F33" s="93"/>
      <c r="G33" s="34" t="s">
        <v>71</v>
      </c>
      <c r="H33" s="28">
        <v>45</v>
      </c>
      <c r="I33" s="33">
        <v>107</v>
      </c>
      <c r="J33" s="24">
        <v>1</v>
      </c>
      <c r="K33" s="25">
        <v>0</v>
      </c>
      <c r="L33" s="26">
        <v>0</v>
      </c>
    </row>
    <row r="34" spans="1:14" ht="36.75" customHeight="1" x14ac:dyDescent="0.25">
      <c r="A34" s="85"/>
      <c r="B34" s="86"/>
      <c r="C34" s="86"/>
      <c r="D34" s="86"/>
      <c r="E34" s="87"/>
      <c r="F34" s="94"/>
      <c r="G34" s="44" t="s">
        <v>72</v>
      </c>
      <c r="H34" s="45">
        <v>50</v>
      </c>
      <c r="I34" s="39">
        <v>125</v>
      </c>
      <c r="J34" s="41">
        <v>1</v>
      </c>
      <c r="K34" s="42">
        <v>0</v>
      </c>
      <c r="L34" s="43">
        <v>0</v>
      </c>
    </row>
    <row r="35" spans="1:14" ht="39.6" customHeight="1" x14ac:dyDescent="0.25">
      <c r="A35" s="79" t="s">
        <v>73</v>
      </c>
      <c r="B35" s="80"/>
      <c r="C35" s="80"/>
      <c r="D35" s="80"/>
      <c r="E35" s="81"/>
      <c r="F35" s="92" t="s">
        <v>74</v>
      </c>
      <c r="G35" s="46" t="s">
        <v>75</v>
      </c>
      <c r="H35" s="45" t="s">
        <v>76</v>
      </c>
      <c r="I35" s="33">
        <v>124</v>
      </c>
      <c r="J35" s="24">
        <v>1</v>
      </c>
      <c r="K35" s="105">
        <v>20000</v>
      </c>
      <c r="L35" s="43"/>
    </row>
    <row r="36" spans="1:14" ht="29.25" customHeight="1" x14ac:dyDescent="0.25">
      <c r="A36" s="82"/>
      <c r="B36" s="83"/>
      <c r="C36" s="83"/>
      <c r="D36" s="83"/>
      <c r="E36" s="84"/>
      <c r="F36" s="93"/>
      <c r="G36" s="46" t="s">
        <v>77</v>
      </c>
      <c r="H36" s="45">
        <v>600</v>
      </c>
      <c r="I36" s="33">
        <v>546</v>
      </c>
      <c r="J36" s="32">
        <f>I36/H36</f>
        <v>0.91</v>
      </c>
      <c r="K36" s="106"/>
      <c r="L36" s="43">
        <v>6514</v>
      </c>
    </row>
    <row r="37" spans="1:14" ht="23.25" customHeight="1" x14ac:dyDescent="0.25">
      <c r="A37" s="82"/>
      <c r="B37" s="83"/>
      <c r="C37" s="83"/>
      <c r="D37" s="83"/>
      <c r="E37" s="84"/>
      <c r="F37" s="93"/>
      <c r="G37" s="46" t="s">
        <v>78</v>
      </c>
      <c r="H37" s="45" t="s">
        <v>79</v>
      </c>
      <c r="I37" s="33">
        <v>12</v>
      </c>
      <c r="J37" s="24">
        <f>I37/12</f>
        <v>1</v>
      </c>
      <c r="K37" s="51">
        <v>0</v>
      </c>
      <c r="L37" s="43">
        <v>0</v>
      </c>
    </row>
    <row r="38" spans="1:14" ht="28.5" customHeight="1" x14ac:dyDescent="0.25">
      <c r="A38" s="82"/>
      <c r="B38" s="83"/>
      <c r="C38" s="83"/>
      <c r="D38" s="83"/>
      <c r="E38" s="84"/>
      <c r="F38" s="93"/>
      <c r="G38" s="68" t="s">
        <v>80</v>
      </c>
      <c r="H38" s="45" t="s">
        <v>81</v>
      </c>
      <c r="I38" s="70">
        <v>240</v>
      </c>
      <c r="J38" s="41">
        <f>240/250</f>
        <v>0.96</v>
      </c>
      <c r="K38" s="42">
        <v>0</v>
      </c>
      <c r="L38" s="43">
        <v>0</v>
      </c>
    </row>
    <row r="39" spans="1:14" ht="29.25" customHeight="1" x14ac:dyDescent="0.25">
      <c r="A39" s="82"/>
      <c r="B39" s="83"/>
      <c r="C39" s="83"/>
      <c r="D39" s="83"/>
      <c r="E39" s="84"/>
      <c r="F39" s="93"/>
      <c r="G39" s="68" t="s">
        <v>82</v>
      </c>
      <c r="H39" s="69" t="s">
        <v>81</v>
      </c>
      <c r="I39" s="70">
        <v>232</v>
      </c>
      <c r="J39" s="41">
        <f>232/250</f>
        <v>0.92800000000000005</v>
      </c>
      <c r="K39" s="42">
        <v>0</v>
      </c>
      <c r="L39" s="43">
        <v>0</v>
      </c>
    </row>
    <row r="40" spans="1:14" ht="24.75" customHeight="1" x14ac:dyDescent="0.25">
      <c r="A40" s="82"/>
      <c r="B40" s="83"/>
      <c r="C40" s="83"/>
      <c r="D40" s="83"/>
      <c r="E40" s="84"/>
      <c r="F40" s="93"/>
      <c r="G40" s="107" t="s">
        <v>83</v>
      </c>
      <c r="H40" s="109">
        <v>1</v>
      </c>
      <c r="I40" s="111">
        <v>1</v>
      </c>
      <c r="J40" s="113">
        <v>1</v>
      </c>
      <c r="K40" s="118">
        <v>0</v>
      </c>
      <c r="L40" s="120">
        <v>0</v>
      </c>
    </row>
    <row r="41" spans="1:14" ht="8.25" customHeight="1" x14ac:dyDescent="0.25">
      <c r="A41" s="82"/>
      <c r="B41" s="83"/>
      <c r="C41" s="83"/>
      <c r="D41" s="83"/>
      <c r="E41" s="84"/>
      <c r="F41" s="93"/>
      <c r="G41" s="108"/>
      <c r="H41" s="110"/>
      <c r="I41" s="112"/>
      <c r="J41" s="114"/>
      <c r="K41" s="119"/>
      <c r="L41" s="121"/>
    </row>
    <row r="42" spans="1:14" ht="26.25" customHeight="1" x14ac:dyDescent="0.25">
      <c r="A42" s="85"/>
      <c r="B42" s="86"/>
      <c r="C42" s="86"/>
      <c r="D42" s="86"/>
      <c r="E42" s="87"/>
      <c r="F42" s="94"/>
      <c r="G42" s="46" t="s">
        <v>84</v>
      </c>
      <c r="H42" s="41">
        <v>1</v>
      </c>
      <c r="I42" s="22">
        <v>1</v>
      </c>
      <c r="J42" s="41">
        <v>1</v>
      </c>
      <c r="K42" s="42">
        <v>0</v>
      </c>
      <c r="L42" s="43">
        <v>0</v>
      </c>
    </row>
    <row r="43" spans="1:14" ht="90" x14ac:dyDescent="0.25">
      <c r="A43" s="79" t="s">
        <v>85</v>
      </c>
      <c r="B43" s="80"/>
      <c r="C43" s="80"/>
      <c r="D43" s="80"/>
      <c r="E43" s="81"/>
      <c r="F43" s="88" t="s">
        <v>86</v>
      </c>
      <c r="G43" s="46" t="s">
        <v>87</v>
      </c>
      <c r="H43" s="41" t="s">
        <v>88</v>
      </c>
      <c r="I43" s="39" t="s">
        <v>89</v>
      </c>
      <c r="J43" s="41">
        <v>1</v>
      </c>
      <c r="K43" s="116">
        <v>10000</v>
      </c>
      <c r="L43" s="43">
        <v>699</v>
      </c>
    </row>
    <row r="44" spans="1:14" ht="36.6" customHeight="1" x14ac:dyDescent="0.25">
      <c r="A44" s="82"/>
      <c r="B44" s="83"/>
      <c r="C44" s="83"/>
      <c r="D44" s="83"/>
      <c r="E44" s="84"/>
      <c r="F44" s="89"/>
      <c r="G44" s="52" t="s">
        <v>90</v>
      </c>
      <c r="H44" s="53">
        <v>0.9</v>
      </c>
      <c r="I44" s="54">
        <v>0.85</v>
      </c>
      <c r="J44" s="54">
        <f>I44/H44</f>
        <v>0.94444444444444442</v>
      </c>
      <c r="K44" s="117"/>
      <c r="L44" s="43"/>
    </row>
    <row r="45" spans="1:14" ht="45" customHeight="1" x14ac:dyDescent="0.25">
      <c r="A45" s="85"/>
      <c r="B45" s="86"/>
      <c r="C45" s="86"/>
      <c r="D45" s="86"/>
      <c r="E45" s="87"/>
      <c r="F45" s="90"/>
      <c r="G45" s="47" t="s">
        <v>91</v>
      </c>
      <c r="H45" s="24">
        <v>1</v>
      </c>
      <c r="I45" s="22">
        <v>1</v>
      </c>
      <c r="J45" s="24">
        <v>1</v>
      </c>
      <c r="K45" s="25">
        <v>35000</v>
      </c>
      <c r="L45" s="26">
        <v>0</v>
      </c>
    </row>
    <row r="46" spans="1:14" ht="40.15" customHeight="1" x14ac:dyDescent="0.25">
      <c r="A46" s="76" t="s">
        <v>92</v>
      </c>
      <c r="B46" s="77"/>
      <c r="C46" s="77"/>
      <c r="D46" s="77"/>
      <c r="E46" s="78"/>
      <c r="F46" s="100" t="s">
        <v>93</v>
      </c>
      <c r="G46" s="101"/>
      <c r="H46" s="101"/>
      <c r="I46" s="99">
        <v>0.84</v>
      </c>
      <c r="J46" s="99"/>
      <c r="K46" s="99"/>
      <c r="L46" s="115"/>
    </row>
    <row r="47" spans="1:14" ht="30" customHeight="1" x14ac:dyDescent="0.25">
      <c r="A47" s="96"/>
      <c r="B47" s="97"/>
      <c r="C47" s="97"/>
      <c r="D47" s="97"/>
      <c r="E47" s="97"/>
      <c r="F47" s="98"/>
      <c r="G47" s="1" t="s">
        <v>3</v>
      </c>
      <c r="H47" s="1" t="s">
        <v>4</v>
      </c>
      <c r="I47" s="1" t="s">
        <v>5</v>
      </c>
      <c r="J47" s="1" t="s">
        <v>6</v>
      </c>
      <c r="K47" s="5" t="s">
        <v>7</v>
      </c>
      <c r="L47" s="1" t="s">
        <v>8</v>
      </c>
    </row>
    <row r="48" spans="1:14" ht="87" customHeight="1" x14ac:dyDescent="0.25">
      <c r="A48" s="85" t="s">
        <v>94</v>
      </c>
      <c r="B48" s="86"/>
      <c r="C48" s="86"/>
      <c r="D48" s="86"/>
      <c r="E48" s="87"/>
      <c r="F48" s="14" t="s">
        <v>95</v>
      </c>
      <c r="G48" s="72" t="s">
        <v>96</v>
      </c>
      <c r="H48" s="49">
        <v>175</v>
      </c>
      <c r="I48" s="73">
        <v>150</v>
      </c>
      <c r="J48" s="24">
        <f>I48/H48</f>
        <v>0.8571428571428571</v>
      </c>
      <c r="K48" s="42">
        <v>0</v>
      </c>
      <c r="L48" s="43">
        <v>0</v>
      </c>
      <c r="M48" s="64">
        <v>40842.239999999998</v>
      </c>
      <c r="N48" s="64">
        <v>390000</v>
      </c>
    </row>
    <row r="49" spans="1:13" ht="44.45" customHeight="1" x14ac:dyDescent="0.25">
      <c r="A49" s="79" t="s">
        <v>97</v>
      </c>
      <c r="B49" s="80"/>
      <c r="C49" s="80"/>
      <c r="D49" s="80"/>
      <c r="E49" s="81"/>
      <c r="F49" s="88" t="s">
        <v>98</v>
      </c>
      <c r="G49" s="52" t="s">
        <v>99</v>
      </c>
      <c r="H49" s="45" t="s">
        <v>62</v>
      </c>
      <c r="I49" s="36" t="s">
        <v>167</v>
      </c>
      <c r="J49" s="41">
        <v>1</v>
      </c>
      <c r="K49" s="42">
        <v>0</v>
      </c>
      <c r="L49" s="43">
        <v>0</v>
      </c>
    </row>
    <row r="50" spans="1:13" ht="44.45" customHeight="1" x14ac:dyDescent="0.25">
      <c r="A50" s="82"/>
      <c r="B50" s="83"/>
      <c r="C50" s="83"/>
      <c r="D50" s="83"/>
      <c r="E50" s="84"/>
      <c r="F50" s="89"/>
      <c r="G50" s="46" t="s">
        <v>100</v>
      </c>
      <c r="H50" s="45">
        <v>10</v>
      </c>
      <c r="I50" s="39">
        <v>5</v>
      </c>
      <c r="J50" s="41">
        <v>0.5</v>
      </c>
      <c r="K50" s="42">
        <v>0</v>
      </c>
      <c r="L50" s="43">
        <v>0</v>
      </c>
    </row>
    <row r="51" spans="1:13" ht="44.45" customHeight="1" x14ac:dyDescent="0.25">
      <c r="A51" s="82"/>
      <c r="B51" s="83"/>
      <c r="C51" s="83"/>
      <c r="D51" s="83"/>
      <c r="E51" s="84"/>
      <c r="F51" s="89"/>
      <c r="G51" s="44" t="s">
        <v>101</v>
      </c>
      <c r="H51" s="45">
        <v>5</v>
      </c>
      <c r="I51" s="71" t="s">
        <v>171</v>
      </c>
      <c r="J51" s="41">
        <v>1</v>
      </c>
      <c r="K51" s="42">
        <v>40000</v>
      </c>
      <c r="L51" s="43">
        <v>9365</v>
      </c>
    </row>
    <row r="52" spans="1:13" ht="44.45" customHeight="1" x14ac:dyDescent="0.25">
      <c r="A52" s="85"/>
      <c r="B52" s="86"/>
      <c r="C52" s="86"/>
      <c r="D52" s="86"/>
      <c r="E52" s="87"/>
      <c r="F52" s="90"/>
      <c r="G52" s="33" t="s">
        <v>102</v>
      </c>
      <c r="H52" s="24">
        <v>0.25</v>
      </c>
      <c r="I52" s="22">
        <v>0.25</v>
      </c>
      <c r="J52" s="24">
        <v>1</v>
      </c>
      <c r="K52" s="25">
        <v>0</v>
      </c>
      <c r="L52" s="26">
        <v>0</v>
      </c>
    </row>
    <row r="53" spans="1:13" s="6" customFormat="1" ht="44.45" customHeight="1" x14ac:dyDescent="0.25">
      <c r="A53" s="79" t="s">
        <v>103</v>
      </c>
      <c r="B53" s="80"/>
      <c r="C53" s="80"/>
      <c r="D53" s="80"/>
      <c r="E53" s="81"/>
      <c r="F53" s="88" t="s">
        <v>104</v>
      </c>
      <c r="G53" s="46" t="s">
        <v>105</v>
      </c>
      <c r="H53" s="45">
        <v>2</v>
      </c>
      <c r="I53" s="45">
        <v>0</v>
      </c>
      <c r="J53" s="41">
        <v>0</v>
      </c>
      <c r="K53" s="42">
        <v>120000</v>
      </c>
      <c r="L53" s="43">
        <v>0</v>
      </c>
    </row>
    <row r="54" spans="1:13" s="6" customFormat="1" ht="44.45" customHeight="1" x14ac:dyDescent="0.25">
      <c r="A54" s="82"/>
      <c r="B54" s="83"/>
      <c r="C54" s="83"/>
      <c r="D54" s="83"/>
      <c r="E54" s="84"/>
      <c r="F54" s="89"/>
      <c r="G54" s="46" t="s">
        <v>106</v>
      </c>
      <c r="H54" s="45">
        <v>1</v>
      </c>
      <c r="I54" s="33">
        <v>1</v>
      </c>
      <c r="J54" s="41">
        <v>1</v>
      </c>
      <c r="K54" s="42">
        <v>5000</v>
      </c>
      <c r="L54" s="43">
        <v>0</v>
      </c>
    </row>
    <row r="55" spans="1:13" s="6" customFormat="1" ht="44.45" customHeight="1" x14ac:dyDescent="0.25">
      <c r="A55" s="85"/>
      <c r="B55" s="86"/>
      <c r="C55" s="86"/>
      <c r="D55" s="86"/>
      <c r="E55" s="87"/>
      <c r="F55" s="90"/>
      <c r="G55" s="55" t="s">
        <v>107</v>
      </c>
      <c r="H55" s="28" t="s">
        <v>64</v>
      </c>
      <c r="I55" s="74" t="s">
        <v>172</v>
      </c>
      <c r="J55" s="24">
        <v>1</v>
      </c>
      <c r="K55" s="25">
        <v>200000</v>
      </c>
      <c r="L55" s="26">
        <v>27285.24</v>
      </c>
      <c r="M55" s="6" t="s">
        <v>168</v>
      </c>
    </row>
    <row r="56" spans="1:13" s="6" customFormat="1" ht="75" customHeight="1" x14ac:dyDescent="0.25">
      <c r="A56" s="79" t="s">
        <v>108</v>
      </c>
      <c r="B56" s="80"/>
      <c r="C56" s="80"/>
      <c r="D56" s="80"/>
      <c r="E56" s="81"/>
      <c r="F56" s="88" t="s">
        <v>109</v>
      </c>
      <c r="G56" s="56" t="s">
        <v>110</v>
      </c>
      <c r="H56" s="24">
        <v>1</v>
      </c>
      <c r="I56" s="22">
        <v>1</v>
      </c>
      <c r="J56" s="22">
        <v>1</v>
      </c>
      <c r="K56" s="57">
        <v>25000</v>
      </c>
      <c r="L56" s="26">
        <v>4192</v>
      </c>
    </row>
    <row r="57" spans="1:13" s="6" customFormat="1" ht="242.25" customHeight="1" x14ac:dyDescent="0.25">
      <c r="A57" s="85"/>
      <c r="B57" s="86"/>
      <c r="C57" s="86"/>
      <c r="D57" s="86"/>
      <c r="E57" s="87"/>
      <c r="F57" s="90"/>
      <c r="G57" s="55" t="s">
        <v>111</v>
      </c>
      <c r="H57" s="25">
        <v>3</v>
      </c>
      <c r="I57" s="25">
        <v>16</v>
      </c>
      <c r="J57" s="24">
        <v>1</v>
      </c>
      <c r="K57" s="26">
        <v>0</v>
      </c>
      <c r="L57" s="26">
        <v>0</v>
      </c>
      <c r="M57" s="58" t="s">
        <v>169</v>
      </c>
    </row>
    <row r="59" spans="1:13" ht="18.75" x14ac:dyDescent="0.3">
      <c r="K59" s="18">
        <f>SUM(N48,N21,N5)</f>
        <v>550000</v>
      </c>
      <c r="L59" s="19">
        <f>SUM(M48,M21,M5)</f>
        <v>90177.06</v>
      </c>
    </row>
    <row r="60" spans="1:13" x14ac:dyDescent="0.25">
      <c r="H60" s="20" t="s">
        <v>112</v>
      </c>
      <c r="I60" s="104" t="s">
        <v>113</v>
      </c>
      <c r="J60" s="104"/>
    </row>
    <row r="61" spans="1:13" x14ac:dyDescent="0.25">
      <c r="H61" s="20" t="s">
        <v>114</v>
      </c>
      <c r="I61" s="104" t="s">
        <v>115</v>
      </c>
      <c r="J61" s="104"/>
    </row>
    <row r="62" spans="1:13" x14ac:dyDescent="0.25">
      <c r="H62" s="20" t="s">
        <v>116</v>
      </c>
      <c r="I62" s="104" t="s">
        <v>117</v>
      </c>
      <c r="J62" s="104"/>
    </row>
  </sheetData>
  <mergeCells count="49">
    <mergeCell ref="I61:J61"/>
    <mergeCell ref="I62:J62"/>
    <mergeCell ref="G40:G41"/>
    <mergeCell ref="H40:H41"/>
    <mergeCell ref="I40:I41"/>
    <mergeCell ref="J40:J41"/>
    <mergeCell ref="F46:H46"/>
    <mergeCell ref="I46:L46"/>
    <mergeCell ref="F56:F57"/>
    <mergeCell ref="K43:K44"/>
    <mergeCell ref="K40:K41"/>
    <mergeCell ref="A47:F47"/>
    <mergeCell ref="A46:E46"/>
    <mergeCell ref="L40:L41"/>
    <mergeCell ref="M23:N23"/>
    <mergeCell ref="I60:J60"/>
    <mergeCell ref="K35:K36"/>
    <mergeCell ref="A56:E57"/>
    <mergeCell ref="A48:E48"/>
    <mergeCell ref="A53:E55"/>
    <mergeCell ref="F53:F55"/>
    <mergeCell ref="A35:E42"/>
    <mergeCell ref="F35:F42"/>
    <mergeCell ref="A43:E45"/>
    <mergeCell ref="F43:F45"/>
    <mergeCell ref="F49:F52"/>
    <mergeCell ref="A49:E52"/>
    <mergeCell ref="I3:L3"/>
    <mergeCell ref="F3:H3"/>
    <mergeCell ref="I20:L20"/>
    <mergeCell ref="A22:C24"/>
    <mergeCell ref="F22:F24"/>
    <mergeCell ref="F20:H20"/>
    <mergeCell ref="A1:L1"/>
    <mergeCell ref="A3:E3"/>
    <mergeCell ref="A25:E30"/>
    <mergeCell ref="F25:F30"/>
    <mergeCell ref="A31:E34"/>
    <mergeCell ref="A5:C10"/>
    <mergeCell ref="A11:C13"/>
    <mergeCell ref="F11:F13"/>
    <mergeCell ref="F14:F19"/>
    <mergeCell ref="F31:F34"/>
    <mergeCell ref="F5:F10"/>
    <mergeCell ref="A20:E20"/>
    <mergeCell ref="A14:E19"/>
    <mergeCell ref="A2:L2"/>
    <mergeCell ref="A4:F4"/>
    <mergeCell ref="A21:F21"/>
  </mergeCells>
  <conditionalFormatting sqref="I3">
    <cfRule type="dataBar" priority="3">
      <dataBar>
        <cfvo type="min"/>
        <cfvo type="max"/>
        <color rgb="FF008AEF"/>
      </dataBar>
      <extLst>
        <ext xmlns:x14="http://schemas.microsoft.com/office/spreadsheetml/2009/9/main" uri="{B025F937-C7B1-47D3-B67F-A62EFF666E3E}">
          <x14:id>{9BA329FD-6FBB-4EB8-AD39-4DF36FFF0F4D}</x14:id>
        </ext>
      </extLst>
    </cfRule>
    <cfRule type="colorScale" priority="4">
      <colorScale>
        <cfvo type="min"/>
        <cfvo type="percentile" val="50"/>
        <cfvo type="max"/>
        <color rgb="FF63BE7B"/>
        <color rgb="FFFFEB84"/>
        <color rgb="FFF8696B"/>
      </colorScale>
    </cfRule>
  </conditionalFormatting>
  <conditionalFormatting sqref="I20:L20">
    <cfRule type="dataBar" priority="2">
      <dataBar>
        <cfvo type="min"/>
        <cfvo type="max"/>
        <color rgb="FF638EC6"/>
      </dataBar>
      <extLst>
        <ext xmlns:x14="http://schemas.microsoft.com/office/spreadsheetml/2009/9/main" uri="{B025F937-C7B1-47D3-B67F-A62EFF666E3E}">
          <x14:id>{5E8866FC-7333-4C2B-AC08-B4A689D5BC26}</x14:id>
        </ext>
      </extLst>
    </cfRule>
  </conditionalFormatting>
  <conditionalFormatting sqref="I46:L46">
    <cfRule type="dataBar" priority="1">
      <dataBar>
        <cfvo type="min"/>
        <cfvo type="max"/>
        <color rgb="FF638EC6"/>
      </dataBar>
      <extLst>
        <ext xmlns:x14="http://schemas.microsoft.com/office/spreadsheetml/2009/9/main" uri="{B025F937-C7B1-47D3-B67F-A62EFF666E3E}">
          <x14:id>{3C44B31E-ACE5-409D-B369-18C4F87AC6B9}</x14:id>
        </ext>
      </extLst>
    </cfRule>
  </conditionalFormatting>
  <pageMargins left="0" right="0" top="0" bottom="0" header="0" footer="0"/>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dataBar" id="{9BA329FD-6FBB-4EB8-AD39-4DF36FFF0F4D}">
            <x14:dataBar minLength="0" maxLength="100" border="1" negativeBarBorderColorSameAsPositive="0">
              <x14:cfvo type="autoMin"/>
              <x14:cfvo type="autoMax"/>
              <x14:borderColor rgb="FF008AEF"/>
              <x14:negativeFillColor rgb="FFFF0000"/>
              <x14:negativeBorderColor rgb="FFFF0000"/>
              <x14:axisColor rgb="FF000000"/>
            </x14:dataBar>
          </x14:cfRule>
          <xm:sqref>I3</xm:sqref>
        </x14:conditionalFormatting>
        <x14:conditionalFormatting xmlns:xm="http://schemas.microsoft.com/office/excel/2006/main">
          <x14:cfRule type="dataBar" id="{5E8866FC-7333-4C2B-AC08-B4A689D5BC26}">
            <x14:dataBar minLength="0" maxLength="100" border="1" negativeBarBorderColorSameAsPositive="0">
              <x14:cfvo type="autoMin"/>
              <x14:cfvo type="autoMax"/>
              <x14:borderColor rgb="FF638EC6"/>
              <x14:negativeFillColor rgb="FFFF0000"/>
              <x14:negativeBorderColor rgb="FFFF0000"/>
              <x14:axisColor rgb="FF000000"/>
            </x14:dataBar>
          </x14:cfRule>
          <xm:sqref>I20:L20</xm:sqref>
        </x14:conditionalFormatting>
        <x14:conditionalFormatting xmlns:xm="http://schemas.microsoft.com/office/excel/2006/main">
          <x14:cfRule type="dataBar" id="{3C44B31E-ACE5-409D-B369-18C4F87AC6B9}">
            <x14:dataBar minLength="0" maxLength="100" border="1" negativeBarBorderColorSameAsPositive="0">
              <x14:cfvo type="autoMin"/>
              <x14:cfvo type="autoMax"/>
              <x14:borderColor rgb="FF638EC6"/>
              <x14:negativeFillColor rgb="FFFF0000"/>
              <x14:negativeBorderColor rgb="FFFF0000"/>
              <x14:axisColor rgb="FF000000"/>
            </x14:dataBar>
          </x14:cfRule>
          <xm:sqref>I46:L46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topLeftCell="A18" workbookViewId="0">
      <selection activeCell="B41" sqref="B41"/>
    </sheetView>
  </sheetViews>
  <sheetFormatPr defaultRowHeight="15" x14ac:dyDescent="0.25"/>
  <cols>
    <col min="1" max="1" width="5.7109375" customWidth="1"/>
    <col min="2" max="2" width="48.42578125" style="17" customWidth="1"/>
    <col min="3" max="3" width="7.7109375" customWidth="1"/>
    <col min="4" max="4" width="8.28515625" customWidth="1"/>
    <col min="6" max="6" width="8" customWidth="1"/>
  </cols>
  <sheetData>
    <row r="1" spans="2:6" x14ac:dyDescent="0.25">
      <c r="C1">
        <v>2014</v>
      </c>
      <c r="D1">
        <v>2015</v>
      </c>
      <c r="E1">
        <v>2016</v>
      </c>
      <c r="F1">
        <v>2017</v>
      </c>
    </row>
    <row r="3" spans="2:6" ht="30" x14ac:dyDescent="0.25">
      <c r="B3" s="17" t="s">
        <v>118</v>
      </c>
      <c r="C3" s="7">
        <v>12500</v>
      </c>
      <c r="D3" s="7">
        <v>15000</v>
      </c>
      <c r="E3" s="7">
        <v>17000</v>
      </c>
      <c r="F3" s="7">
        <v>20000</v>
      </c>
    </row>
    <row r="4" spans="2:6" ht="30" x14ac:dyDescent="0.25">
      <c r="B4" s="17" t="s">
        <v>119</v>
      </c>
      <c r="C4">
        <v>0</v>
      </c>
      <c r="D4" s="7">
        <v>3000</v>
      </c>
      <c r="E4" s="7">
        <v>5000</v>
      </c>
      <c r="F4" s="7">
        <v>7000</v>
      </c>
    </row>
    <row r="5" spans="2:6" x14ac:dyDescent="0.25">
      <c r="B5" s="17" t="s">
        <v>120</v>
      </c>
      <c r="C5">
        <v>0</v>
      </c>
      <c r="D5">
        <v>0</v>
      </c>
      <c r="E5">
        <v>0</v>
      </c>
      <c r="F5">
        <v>0</v>
      </c>
    </row>
    <row r="6" spans="2:6" ht="30" x14ac:dyDescent="0.25">
      <c r="B6" s="17" t="s">
        <v>121</v>
      </c>
      <c r="C6">
        <v>0</v>
      </c>
      <c r="D6">
        <v>0</v>
      </c>
      <c r="E6">
        <v>0</v>
      </c>
      <c r="F6">
        <v>0</v>
      </c>
    </row>
    <row r="7" spans="2:6" ht="30" x14ac:dyDescent="0.25">
      <c r="B7" s="17" t="s">
        <v>122</v>
      </c>
      <c r="C7">
        <v>0</v>
      </c>
      <c r="D7">
        <v>0</v>
      </c>
      <c r="E7">
        <v>0</v>
      </c>
      <c r="F7">
        <v>0</v>
      </c>
    </row>
    <row r="8" spans="2:6" ht="30" x14ac:dyDescent="0.25">
      <c r="B8" s="17" t="s">
        <v>123</v>
      </c>
      <c r="C8">
        <v>0</v>
      </c>
      <c r="D8" s="7">
        <v>60000</v>
      </c>
      <c r="E8" s="7">
        <v>50000</v>
      </c>
      <c r="F8">
        <v>0</v>
      </c>
    </row>
    <row r="9" spans="2:6" ht="30" x14ac:dyDescent="0.25">
      <c r="B9" s="17" t="s">
        <v>124</v>
      </c>
      <c r="C9" s="7">
        <v>3000</v>
      </c>
      <c r="D9" s="7">
        <v>5000</v>
      </c>
      <c r="E9" s="7">
        <v>5000</v>
      </c>
      <c r="F9" s="7">
        <v>5000</v>
      </c>
    </row>
    <row r="10" spans="2:6" ht="30" x14ac:dyDescent="0.25">
      <c r="B10" s="17" t="s">
        <v>125</v>
      </c>
      <c r="C10">
        <v>0</v>
      </c>
      <c r="D10">
        <v>0</v>
      </c>
      <c r="E10" s="7">
        <v>15000</v>
      </c>
      <c r="F10" s="7">
        <v>15000</v>
      </c>
    </row>
    <row r="11" spans="2:6" ht="30" x14ac:dyDescent="0.25">
      <c r="B11" s="17" t="s">
        <v>126</v>
      </c>
      <c r="C11">
        <v>0</v>
      </c>
      <c r="D11">
        <v>0</v>
      </c>
      <c r="E11" s="7">
        <v>3000</v>
      </c>
      <c r="F11" s="7">
        <v>3000</v>
      </c>
    </row>
    <row r="12" spans="2:6" ht="30" x14ac:dyDescent="0.25">
      <c r="B12" s="17" t="s">
        <v>127</v>
      </c>
      <c r="C12" s="7">
        <v>5000</v>
      </c>
      <c r="D12" s="7">
        <v>15000</v>
      </c>
      <c r="E12" s="7">
        <v>15000</v>
      </c>
      <c r="F12" s="7">
        <v>15000</v>
      </c>
    </row>
    <row r="13" spans="2:6" ht="45" x14ac:dyDescent="0.25">
      <c r="B13" s="17" t="s">
        <v>128</v>
      </c>
      <c r="C13" s="7">
        <v>2500</v>
      </c>
      <c r="D13" s="7">
        <v>5000</v>
      </c>
      <c r="E13" s="7">
        <v>10000</v>
      </c>
      <c r="F13" s="7">
        <v>10000</v>
      </c>
    </row>
    <row r="14" spans="2:6" ht="30" x14ac:dyDescent="0.25">
      <c r="B14" s="17" t="s">
        <v>129</v>
      </c>
      <c r="C14">
        <v>0</v>
      </c>
      <c r="D14">
        <v>0</v>
      </c>
      <c r="E14">
        <v>0</v>
      </c>
      <c r="F14">
        <v>0</v>
      </c>
    </row>
    <row r="15" spans="2:6" ht="30" x14ac:dyDescent="0.25">
      <c r="B15" s="17" t="s">
        <v>130</v>
      </c>
      <c r="C15">
        <v>0</v>
      </c>
      <c r="D15">
        <v>0</v>
      </c>
      <c r="E15">
        <v>0</v>
      </c>
      <c r="F15">
        <v>0</v>
      </c>
    </row>
    <row r="16" spans="2:6" ht="45" x14ac:dyDescent="0.25">
      <c r="B16" s="17" t="s">
        <v>131</v>
      </c>
      <c r="C16">
        <v>0</v>
      </c>
      <c r="D16" s="7">
        <v>3000</v>
      </c>
      <c r="E16" s="7">
        <v>3000</v>
      </c>
      <c r="F16" s="7">
        <v>3000</v>
      </c>
    </row>
    <row r="17" spans="2:6" x14ac:dyDescent="0.25">
      <c r="B17" s="17" t="s">
        <v>132</v>
      </c>
      <c r="C17">
        <v>0</v>
      </c>
      <c r="D17">
        <v>0</v>
      </c>
      <c r="E17">
        <v>0</v>
      </c>
      <c r="F17">
        <v>0</v>
      </c>
    </row>
    <row r="18" spans="2:6" ht="30" x14ac:dyDescent="0.25">
      <c r="B18" s="17" t="s">
        <v>133</v>
      </c>
      <c r="C18">
        <v>0</v>
      </c>
      <c r="D18">
        <v>0</v>
      </c>
      <c r="E18">
        <v>0</v>
      </c>
      <c r="F18">
        <v>0</v>
      </c>
    </row>
    <row r="19" spans="2:6" ht="30" x14ac:dyDescent="0.25">
      <c r="B19" s="17" t="s">
        <v>134</v>
      </c>
      <c r="C19">
        <v>0</v>
      </c>
      <c r="D19">
        <v>0</v>
      </c>
      <c r="E19">
        <v>0</v>
      </c>
      <c r="F19">
        <v>0</v>
      </c>
    </row>
    <row r="20" spans="2:6" ht="30" x14ac:dyDescent="0.25">
      <c r="B20" s="17" t="s">
        <v>135</v>
      </c>
      <c r="C20">
        <v>0</v>
      </c>
      <c r="D20">
        <v>0</v>
      </c>
      <c r="E20">
        <v>0</v>
      </c>
      <c r="F20">
        <v>0</v>
      </c>
    </row>
    <row r="21" spans="2:6" ht="45" x14ac:dyDescent="0.25">
      <c r="B21" s="17" t="s">
        <v>136</v>
      </c>
      <c r="C21">
        <v>0</v>
      </c>
      <c r="D21">
        <v>0</v>
      </c>
      <c r="E21">
        <v>0</v>
      </c>
      <c r="F21">
        <v>0</v>
      </c>
    </row>
    <row r="22" spans="2:6" ht="30" x14ac:dyDescent="0.25">
      <c r="B22" s="17" t="s">
        <v>137</v>
      </c>
      <c r="C22">
        <v>0</v>
      </c>
      <c r="D22" s="7">
        <v>5000</v>
      </c>
      <c r="E22" s="7">
        <v>5000</v>
      </c>
      <c r="F22" s="7">
        <v>5000</v>
      </c>
    </row>
    <row r="23" spans="2:6" ht="30" x14ac:dyDescent="0.25">
      <c r="B23" s="17" t="s">
        <v>138</v>
      </c>
      <c r="C23">
        <v>0</v>
      </c>
      <c r="D23">
        <v>0</v>
      </c>
      <c r="E23">
        <v>0</v>
      </c>
      <c r="F23">
        <v>0</v>
      </c>
    </row>
    <row r="24" spans="2:6" x14ac:dyDescent="0.25">
      <c r="B24" s="17" t="s">
        <v>139</v>
      </c>
      <c r="C24">
        <v>0</v>
      </c>
      <c r="D24">
        <v>0</v>
      </c>
      <c r="E24">
        <v>0</v>
      </c>
      <c r="F24">
        <v>0</v>
      </c>
    </row>
    <row r="25" spans="2:6" ht="30" x14ac:dyDescent="0.25">
      <c r="B25" s="17" t="s">
        <v>140</v>
      </c>
      <c r="C25" s="7">
        <v>11000</v>
      </c>
      <c r="D25" s="7">
        <v>15000</v>
      </c>
      <c r="E25" s="7">
        <v>15000</v>
      </c>
      <c r="F25" s="7">
        <v>15000</v>
      </c>
    </row>
    <row r="26" spans="2:6" ht="45" x14ac:dyDescent="0.25">
      <c r="B26" s="17" t="s">
        <v>141</v>
      </c>
      <c r="C26">
        <v>0</v>
      </c>
      <c r="D26">
        <v>0</v>
      </c>
      <c r="E26">
        <v>0</v>
      </c>
      <c r="F26">
        <v>0</v>
      </c>
    </row>
    <row r="27" spans="2:6" ht="45" x14ac:dyDescent="0.25">
      <c r="B27" s="17" t="s">
        <v>142</v>
      </c>
      <c r="C27">
        <v>0</v>
      </c>
      <c r="D27">
        <v>0</v>
      </c>
      <c r="E27">
        <v>0</v>
      </c>
      <c r="F27">
        <v>0</v>
      </c>
    </row>
    <row r="28" spans="2:6" ht="30" x14ac:dyDescent="0.25">
      <c r="B28" s="17" t="s">
        <v>143</v>
      </c>
      <c r="C28" s="7">
        <v>11000</v>
      </c>
      <c r="D28" s="7">
        <v>20000</v>
      </c>
      <c r="E28" s="7">
        <v>20000</v>
      </c>
      <c r="F28" s="7">
        <v>20000</v>
      </c>
    </row>
    <row r="29" spans="2:6" ht="30" x14ac:dyDescent="0.25">
      <c r="B29" s="17" t="s">
        <v>144</v>
      </c>
      <c r="C29">
        <v>0</v>
      </c>
      <c r="D29">
        <v>0</v>
      </c>
      <c r="E29">
        <v>0</v>
      </c>
      <c r="F29">
        <v>0</v>
      </c>
    </row>
    <row r="30" spans="2:6" ht="30" x14ac:dyDescent="0.25">
      <c r="B30" s="17" t="s">
        <v>145</v>
      </c>
      <c r="C30">
        <v>0</v>
      </c>
      <c r="D30">
        <v>0</v>
      </c>
      <c r="E30">
        <v>0</v>
      </c>
      <c r="F30">
        <v>0</v>
      </c>
    </row>
    <row r="31" spans="2:6" ht="30" x14ac:dyDescent="0.25">
      <c r="B31" s="17" t="s">
        <v>146</v>
      </c>
      <c r="C31">
        <v>0</v>
      </c>
      <c r="D31">
        <v>0</v>
      </c>
      <c r="E31">
        <v>0</v>
      </c>
      <c r="F31">
        <v>0</v>
      </c>
    </row>
    <row r="32" spans="2:6" ht="30" x14ac:dyDescent="0.25">
      <c r="B32" s="17" t="s">
        <v>147</v>
      </c>
      <c r="C32">
        <v>0</v>
      </c>
      <c r="D32">
        <v>0</v>
      </c>
      <c r="E32">
        <v>0</v>
      </c>
      <c r="F32">
        <v>0</v>
      </c>
    </row>
    <row r="33" spans="2:6" x14ac:dyDescent="0.25">
      <c r="B33" s="17" t="s">
        <v>148</v>
      </c>
      <c r="C33">
        <v>0</v>
      </c>
      <c r="D33" s="7">
        <v>10000</v>
      </c>
      <c r="E33" s="7">
        <v>10000</v>
      </c>
      <c r="F33" s="7">
        <v>10000</v>
      </c>
    </row>
    <row r="34" spans="2:6" ht="30" x14ac:dyDescent="0.25">
      <c r="B34" s="17" t="s">
        <v>149</v>
      </c>
      <c r="C34">
        <v>0</v>
      </c>
      <c r="D34">
        <v>0</v>
      </c>
      <c r="E34">
        <v>0</v>
      </c>
      <c r="F34">
        <v>0</v>
      </c>
    </row>
    <row r="35" spans="2:6" ht="30" x14ac:dyDescent="0.25">
      <c r="B35" s="17" t="s">
        <v>150</v>
      </c>
      <c r="C35" s="7">
        <v>26000</v>
      </c>
      <c r="D35" s="7">
        <v>35000</v>
      </c>
      <c r="E35" s="7">
        <v>35000</v>
      </c>
      <c r="F35" s="7">
        <v>35000</v>
      </c>
    </row>
    <row r="36" spans="2:6" ht="30" x14ac:dyDescent="0.25">
      <c r="B36" s="17" t="s">
        <v>151</v>
      </c>
      <c r="C36">
        <v>0</v>
      </c>
      <c r="D36">
        <v>0</v>
      </c>
      <c r="E36">
        <v>0</v>
      </c>
      <c r="F36">
        <v>0</v>
      </c>
    </row>
    <row r="37" spans="2:6" ht="30" x14ac:dyDescent="0.25">
      <c r="B37" s="17" t="s">
        <v>152</v>
      </c>
      <c r="C37">
        <v>0</v>
      </c>
      <c r="D37">
        <v>0</v>
      </c>
      <c r="E37">
        <v>0</v>
      </c>
      <c r="F37">
        <v>0</v>
      </c>
    </row>
    <row r="38" spans="2:6" ht="30" x14ac:dyDescent="0.25">
      <c r="B38" s="17" t="s">
        <v>153</v>
      </c>
      <c r="C38">
        <v>0</v>
      </c>
      <c r="D38">
        <v>0</v>
      </c>
      <c r="E38">
        <v>0</v>
      </c>
      <c r="F38">
        <v>0</v>
      </c>
    </row>
    <row r="39" spans="2:6" ht="30" x14ac:dyDescent="0.25">
      <c r="B39" s="17" t="s">
        <v>154</v>
      </c>
      <c r="C39" s="7">
        <v>28000</v>
      </c>
      <c r="D39" s="7">
        <v>35000</v>
      </c>
      <c r="E39" s="7">
        <v>40000</v>
      </c>
      <c r="F39" s="7">
        <v>40000</v>
      </c>
    </row>
    <row r="40" spans="2:6" ht="30" x14ac:dyDescent="0.25">
      <c r="B40" s="17" t="s">
        <v>155</v>
      </c>
      <c r="C40">
        <v>0</v>
      </c>
      <c r="D40">
        <v>0</v>
      </c>
      <c r="E40">
        <v>0</v>
      </c>
      <c r="F40">
        <v>0</v>
      </c>
    </row>
    <row r="41" spans="2:6" ht="45" x14ac:dyDescent="0.25">
      <c r="B41" s="17" t="s">
        <v>156</v>
      </c>
      <c r="C41">
        <v>0</v>
      </c>
      <c r="D41">
        <v>0</v>
      </c>
      <c r="E41">
        <v>0</v>
      </c>
      <c r="F41">
        <v>0</v>
      </c>
    </row>
    <row r="42" spans="2:6" x14ac:dyDescent="0.25">
      <c r="B42" s="17" t="s">
        <v>157</v>
      </c>
      <c r="C42" s="7">
        <v>76000</v>
      </c>
      <c r="D42" s="7">
        <v>80000</v>
      </c>
      <c r="E42" s="7">
        <v>100000</v>
      </c>
      <c r="F42" s="7">
        <v>120000</v>
      </c>
    </row>
    <row r="43" spans="2:6" x14ac:dyDescent="0.25">
      <c r="B43" s="17" t="s">
        <v>158</v>
      </c>
      <c r="C43" s="7">
        <v>1500</v>
      </c>
      <c r="D43" s="7">
        <v>5000</v>
      </c>
      <c r="E43" s="7">
        <v>5000</v>
      </c>
      <c r="F43" s="7">
        <v>5000</v>
      </c>
    </row>
    <row r="44" spans="2:6" x14ac:dyDescent="0.25">
      <c r="B44" s="17" t="s">
        <v>159</v>
      </c>
      <c r="C44" s="7">
        <v>50000</v>
      </c>
      <c r="D44" s="7">
        <v>200000</v>
      </c>
      <c r="E44" s="7">
        <v>200000</v>
      </c>
      <c r="F44" s="7">
        <v>200000</v>
      </c>
    </row>
    <row r="45" spans="2:6" ht="30" x14ac:dyDescent="0.25">
      <c r="B45" s="17" t="s">
        <v>160</v>
      </c>
      <c r="C45" s="7">
        <v>18000</v>
      </c>
      <c r="D45" s="7">
        <v>25000</v>
      </c>
      <c r="E45" s="7">
        <v>25000</v>
      </c>
      <c r="F45" s="7">
        <v>25000</v>
      </c>
    </row>
    <row r="46" spans="2:6" ht="45" x14ac:dyDescent="0.25">
      <c r="B46" s="17" t="s">
        <v>161</v>
      </c>
      <c r="C46">
        <v>0</v>
      </c>
      <c r="D46">
        <v>0</v>
      </c>
      <c r="E46">
        <v>0</v>
      </c>
      <c r="F46">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2017</vt:lpstr>
      <vt:lpstr>Sayfa3</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2023-07-17T12:58:02Z</dcterms:modified>
</cp:coreProperties>
</file>