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5195" windowHeight="8460" activeTab="0"/>
  </bookViews>
  <sheets>
    <sheet name="Sayfa1" sheetId="1" r:id="rId1"/>
    <sheet name="Sayfa2" sheetId="2" r:id="rId2"/>
    <sheet name="Sayfa3" sheetId="3" r:id="rId3"/>
  </sheets>
  <definedNames>
    <definedName name="_xlnm._FilterDatabase" localSheetId="0" hidden="1">'Sayfa1'!$A$6:$M$28</definedName>
    <definedName name="_xlnm.Print_Area" localSheetId="0">'Sayfa1'!$A$1:$M$46</definedName>
    <definedName name="_xlnm.Print_Area" localSheetId="1">'Sayfa2'!$A$1:$I$51</definedName>
    <definedName name="_xlnm.Print_Area" localSheetId="2">'Sayfa3'!$A$1:$N$47</definedName>
  </definedNames>
  <calcPr fullCalcOnLoad="1"/>
</workbook>
</file>

<file path=xl/sharedStrings.xml><?xml version="1.0" encoding="utf-8"?>
<sst xmlns="http://schemas.openxmlformats.org/spreadsheetml/2006/main" count="264" uniqueCount="131">
  <si>
    <t>SIRA
NO</t>
  </si>
  <si>
    <t>İLÇESİ</t>
  </si>
  <si>
    <t>MAHALLE/
KÖYÜ</t>
  </si>
  <si>
    <t>ADA
NO</t>
  </si>
  <si>
    <t>PARSEL
NO</t>
  </si>
  <si>
    <t>CİNSİ</t>
  </si>
  <si>
    <t>İMAR DURUMU</t>
  </si>
  <si>
    <t>FİİLİ DURUMU</t>
  </si>
  <si>
    <t>KOMİSYONA SON
BAŞVURU TARİHİ</t>
  </si>
  <si>
    <t>TAŞINMAZIN RAYİÇ
BEDELİ (TL)</t>
  </si>
  <si>
    <t>Ham Toprak</t>
  </si>
  <si>
    <t>Tam</t>
  </si>
  <si>
    <t>Arsa</t>
  </si>
  <si>
    <t>İLAN</t>
  </si>
  <si>
    <t>Teşvikten yararlanma şartları:</t>
  </si>
  <si>
    <t>Başvuru şekli:</t>
  </si>
  <si>
    <t xml:space="preserve">            5- Yatırımın ne şekilde finanse edileceğini beyan eden,</t>
  </si>
  <si>
    <t xml:space="preserve">            7- Finans ve sigortacılık sektörlerinde faaliyet gösteren kurumlar ve iş ortaklıkları bu teşvikten yararlanamaz.</t>
  </si>
  <si>
    <t>Merkez</t>
  </si>
  <si>
    <t>İLAN OLUNUR</t>
  </si>
  <si>
    <t xml:space="preserve">            5- Yatırımcıların müracaat sürelerini geçirmemek şartıyla bizzat başvurucakları gibi taleplerinin posta (PTT) ile yapabilirler. Ancak postada doğacak gecikmelerden dolayı, İdare ya da Komisyon herhangi bir suretle sorumlu değildir. </t>
  </si>
  <si>
    <t>Yeni Karacaören Köyü</t>
  </si>
  <si>
    <t>DURUM TESPİT TUTANAĞI</t>
  </si>
  <si>
    <t>İli</t>
  </si>
  <si>
    <t>İlçesi</t>
  </si>
  <si>
    <t>Taşınmaz No</t>
  </si>
  <si>
    <t>Mahalle/Köyü</t>
  </si>
  <si>
    <t>Cinsi</t>
  </si>
  <si>
    <t>Hazine Hissesi</t>
  </si>
  <si>
    <t>Ada</t>
  </si>
  <si>
    <t>Parsel</t>
  </si>
  <si>
    <t xml:space="preserve">              Yukarıda tapu bilgileri verilen Mülkiyeti Hazineye ait taşınmazın ihalesine belgeleri tam ve ihalelerden yasaklı olmayarak katılabilecekler tutanağın (A) bölümünde belirtilmiş, belgeleri eksik olup ihaleye katılamayacaklar ise  tutanağın (B) bölümünde belirtilerek,imzası alınmak suretiyle belgeleri iade edilerek ihaleye katılmaları uygun görülmemiştir. 26/10/2016</t>
  </si>
  <si>
    <t>KOMİSYON</t>
  </si>
  <si>
    <t>BAŞKAN</t>
  </si>
  <si>
    <t>ÜYE</t>
  </si>
  <si>
    <t>Hüdayar Mete BUHARA</t>
  </si>
  <si>
    <t>Ömer Faruk ÖNEL</t>
  </si>
  <si>
    <t>Kenan Oğuz TEZCAN</t>
  </si>
  <si>
    <t>Hamdi SARIÖZ</t>
  </si>
  <si>
    <t>Vali Yardımcısı</t>
  </si>
  <si>
    <t>Defterdar</t>
  </si>
  <si>
    <t>Milli Emlak Müdürü</t>
  </si>
  <si>
    <t>Bahadır H. BAHŞİ</t>
  </si>
  <si>
    <t>İbrahim ÇATLADAN</t>
  </si>
  <si>
    <t>Çevre ve Şehircilik İl Müdürü</t>
  </si>
  <si>
    <t>İrtifak Hakkına Konu Olan Taşınmazın:</t>
  </si>
  <si>
    <t xml:space="preserve">      (A)    İlan metninde ibrazı istenilen belgeleri tam olan talipliler:   </t>
  </si>
  <si>
    <t xml:space="preserve">        (B)  İlan Metninde ibrazı istenilen belgeleri noksan olan talipliler:</t>
  </si>
  <si>
    <t>:</t>
  </si>
  <si>
    <t>Kütahya</t>
  </si>
  <si>
    <t>Yüzölçümü (m²)</t>
  </si>
  <si>
    <t>1-</t>
  </si>
  <si>
    <t>2-</t>
  </si>
  <si>
    <t>3-</t>
  </si>
  <si>
    <t>4-</t>
  </si>
  <si>
    <t>5-</t>
  </si>
  <si>
    <t>Sıra No</t>
  </si>
  <si>
    <t>Adı Soyadı / Unvanı</t>
  </si>
  <si>
    <t>Adresi</t>
  </si>
  <si>
    <t>Eksik Belge</t>
  </si>
  <si>
    <t>Taliplinin İmzası</t>
  </si>
  <si>
    <t>İl Milli Eğitim Müdür V.</t>
  </si>
  <si>
    <t>Kütahya Belediyesi İmar ve Şehircilik Müdürü</t>
  </si>
  <si>
    <t>Nuray KILIÇ</t>
  </si>
  <si>
    <t>Bilim, Sanayi ve Teknoloji İl Mdr.V.</t>
  </si>
  <si>
    <t>Ali ERBEY</t>
  </si>
  <si>
    <t>Gıda, Tarım ve
Hayvancılık İl Mdr.V.</t>
  </si>
  <si>
    <t>Emet</t>
  </si>
  <si>
    <t>KOMİSYON KARARI</t>
  </si>
  <si>
    <t>Karar No</t>
  </si>
  <si>
    <t>Yatırımcıya Ön İzin Verilmesi</t>
  </si>
  <si>
    <t>Karar Tarihi</t>
  </si>
  <si>
    <t xml:space="preserve">İşin Adı </t>
  </si>
  <si>
    <t xml:space="preserve">          Kamu Taşınmazlarının Yatırımlara Tahsisine İlişkin Usul ve Esasların 12. maddesine göre gerekli ilanın yapıldığı ancak söz konusu taşınmaz için herhangi bir başvurunun alınmadığı görüldü.</t>
  </si>
  <si>
    <t>Ali BEZİRGAN</t>
  </si>
  <si>
    <t>Vali Yardımcısı V.</t>
  </si>
  <si>
    <t>Ender Muhammed GÜMÜŞ</t>
  </si>
  <si>
    <t>Gıda, Tarım ve Hayvancılık İl Müdürü</t>
  </si>
  <si>
    <t>Bahadır Halil BAHŞİ</t>
  </si>
  <si>
    <t>KÜTAHYA ÇEVRE VE ŞEHİRCİLİK İL MÜDÜRLÜĞÜ - MİLLİ EMLAK MÜDÜRLÜĞÜ'NDEN</t>
  </si>
  <si>
    <t>Aslanapa</t>
  </si>
  <si>
    <t>Pazarcık Köyü</t>
  </si>
  <si>
    <t>Altıntaş</t>
  </si>
  <si>
    <t>Genişler Köyü</t>
  </si>
  <si>
    <t>Karaöz Köyü</t>
  </si>
  <si>
    <t>Işıklar Köyü</t>
  </si>
  <si>
    <t>Erenköy</t>
  </si>
  <si>
    <t>Şaphane</t>
  </si>
  <si>
    <t>Karakür Köyü</t>
  </si>
  <si>
    <t>Çavdarhisar</t>
  </si>
  <si>
    <t>Demiroluk Köyü</t>
  </si>
  <si>
    <t>Örencik - Tepecik Köyü</t>
  </si>
  <si>
    <t>Tavşanlı</t>
  </si>
  <si>
    <t>Aliköy - Kemal Sultan Mahallesi</t>
  </si>
  <si>
    <t>Çobanköy Köyü</t>
  </si>
  <si>
    <t>Seyitömer - Gültepe Mahallesi</t>
  </si>
  <si>
    <t>Simav</t>
  </si>
  <si>
    <t>Hasanören Köyü</t>
  </si>
  <si>
    <t>Başkonak Köyü</t>
  </si>
  <si>
    <t>Muradınlar Mahallesi</t>
  </si>
  <si>
    <t>Hali Arazi</t>
  </si>
  <si>
    <t xml:space="preserve">            1- Sanayi ve Teknoloji Bakanlığınca (Teşvik Uygulama ve Yabancı Sermaye Genel Müdürlüğü) verilmiş yatırım yeri tahsisi destek unsurunu içeren yatırım teşvik belgesi sahibi olan veya yatırım teşvik belgesine esas olmak üzere firma adı, yatırımın konusu, kapasitesi gibi yatırımın karakteristik değerlerini içerecek şekilde yatırım yeri tahsis edileceğine ilişkin yazı verilmiş olan,</t>
  </si>
  <si>
    <t xml:space="preserve">            2- İrtifak hakkı veya kullanma iznine konu taşınmazlar üzerinde gerçekleştirilecek toplam yatırım tutarı, taşınmaz maliki idarelerce bu taşınmazlara takdir edilecek rayiç değerin; tarım, hayvancılık ve eğitim yatırımı için bir, turizm yatırımları için iki, diğer yatırımlar için üç katından az olmayan (ancak, toplam sabit yatırım tutarı beşyüzbin Türk Lirasından az olmayan),</t>
  </si>
  <si>
    <t xml:space="preserve">            3- Talep edilen taşınmazın bulunduğu ilçenin mülkî sınırları içinde organize sanayi veya endüstri bölgesi bulunması hâlinde, bu bölgelerde yer alabilecek yatırımlar için tahsis edilecek boş parsel bulunmaması veya bu bölgelerde yapılması uygun görülmeyen yatırımlardan olması şartlarını taşıyan,</t>
  </si>
  <si>
    <t xml:space="preserve">            4- Taahhüt edilen yatırımın en az yüzde yirmisini karşılayacak miktarda ve taahhüt içermeyen öz kaynağa sahip olan,</t>
  </si>
  <si>
    <t xml:space="preserve">            8- Arazi, arsa, royalti, yedek parça ve amortismana tâbi olmayan diğer harcamalar ile 13/6/2006 tarihli ve 5520 sayılı Kurumlar Vergisi Kanunu gereği finans ve sigortacılık konularında faaliyet gösteren kurumlar, iş ortaklıkları, 16/7/1997 tarihli ve 4283 sayılı Yap-İşlet Modeli ile Elektrik Enerjisi Üretim Tesislerinin Kurulması ve İşletilmesi ile Enerji Satışının Düzenlenmesi Hakkında Kanun ile 8/6/1994 tarihli ve 3996 sayılı Bazı Yatırım ve Hizmetlerin Yap-İşlet-Devret Modeli Çerçevesinde Yaptırılması Hakkında Kanun kapsamında gerçekleştirilen yatırımlar ve rödovans sözleşmesine bağlı olarak yapılan yatırımlar yararlanamaz.</t>
  </si>
  <si>
    <t xml:space="preserve">            4- İmar planı içerisinde bulunmayan irtifak hakkı tesis edilecek taşınmazlar için, yatırımcı tarafından imar planları ile imar uygulamalarının, yapılacak tesislere ilişkin uygulama projelerinin yapılması / yaptırılması, gereken hallerde tescil, ifraz, tevhit, terk ve benzeri işlemlerin yapılması / yaptırılması amacıyla fiili kullanım olmaksızın bedelsiz olarak bir yıl süreyle ön izin verilebilir ve bu süre ihtiyaç duyulması halinde bir yıl uzatılabilir. </t>
  </si>
  <si>
    <t>Doğluşah Köyü</t>
  </si>
  <si>
    <t>İmarsız</t>
  </si>
  <si>
    <t>Kısmi İşgalli</t>
  </si>
  <si>
    <t>Boş</t>
  </si>
  <si>
    <t>Çevre ve Şehircilik İl Müdürü V.</t>
  </si>
  <si>
    <t xml:space="preserve">            1- Yatırımcı, Kamu Taşınmazlarının Yatırımlara Tahsisine İlişkin Usul ve Esaslar Hakkındaki Yönetmeliğin E-1'de yer alan talep formunu ve Ek-6'da yer alan yatırım bilgi formunu doldurarak, Ek-2'de yer alan yatırımcıdan istenecek belgeler ile birlikte son başvuru tarihine kadar Kütahya Çevre ve Şehircilik İl Müdürlüğüne (Milli Emlak Müdürlüğü) müracaat etmesi gerekmektedir.</t>
  </si>
  <si>
    <t>Esentepe Mahallesi</t>
  </si>
  <si>
    <t>Sanayi Alanı</t>
  </si>
  <si>
    <t xml:space="preserve">            6- Taahhüt edilen yatırımın toplam tutarı elli milyon Türk Lirasını aşan yatırımlarda fizibilite raporu ve finansman tablosunu veren, gerçek ve tüzel kişiler yararlanabilir.</t>
  </si>
  <si>
    <t>YÜZÖLÇÜMÜ
(m²)</t>
  </si>
  <si>
    <t>HAZİNE
HİSSESİ
(m²)</t>
  </si>
  <si>
    <t>YATIRIMCIYA TAHSİS EDİLEBİLECEK YÜZÖLÇÜMÜ
(m²)</t>
  </si>
  <si>
    <t>İnköy Mahallesi</t>
  </si>
  <si>
    <t>272-4952-4954-4961</t>
  </si>
  <si>
    <t>Tarla</t>
  </si>
  <si>
    <t>Enne Mahallesi</t>
  </si>
  <si>
    <t>D.H.T.A.</t>
  </si>
  <si>
    <t xml:space="preserve">            6- Ek-1 talep formu, Ek 2- yatırımcılardan istenecek bilgi ve belgele, Ek-6 yatırım bilgi formu ile diğer bilgilere www.milliemlak.gov.tr. internet adresinden veya Kütahya Çevre ve Şehircilik İl Müdürlüğüne (Milli Emlak Müdürlüğü) alınabilir.</t>
  </si>
  <si>
    <t>İshakseydi (Gevrekseydi) Mahallesi</t>
  </si>
  <si>
    <t xml:space="preserve">        4706 sayılı Hazineye Ait Taşınmaz Malların Değelendirilmesi ve Katma Değer Vergisi Kanununda Değişiklik Yapılması Hakkında Kanun'un Ek 3'üncü maddesi ve Kamu Taşınmazlarının Yatırımlara Tahsisisine İlişkin Usul ve Esaslar kapsamında aşağıda özellikleri belirtilen taşınmazlar üzerinde kırkdokuz yıl süreli olmak üzere bağımsız ve sürekli nitelikte irtifak hakkı / kullanma izni verilecektir.</t>
  </si>
  <si>
    <t>Aliköy - Zafer Mahallesi</t>
  </si>
  <si>
    <t>YATIRIM TEŞVİK KAPSAMINDA DEĞERLENDİRİLEBİLECEK TAŞINMAZLAR</t>
  </si>
  <si>
    <t xml:space="preserve">            2- Başvuru öncesinde Kütahya Defterdarlığı Muhasebe Müdürlüğü veznesine 1.500.-TL (Binbeşyüz TL) yatırılarak, buna ilişkin makbuzun yukarıda sayılan belgelerle birlikte Kütahya Çevre ve Şehircilik İl Müdürlüğüne (Milli Emlak Müdürlüğü) verilmesi gerekmektedir. Bu bedelin yatırıldığına ilişkin makbuz olmaksızın yapılan başvurular kabul edilmeyecektir. </t>
  </si>
  <si>
    <t xml:space="preserve">            3- Taşınmaz için başvuruda bulunacak yatırımcılardan hangisi lehine irtifak hakkı tesis edileceğine ilişkin karar, Kamu Taşınmazlarının Yatırımlara Tahsisine İlişkin Usul ve Esaslar'ın 14. maddesine göre kurulacak komisyonun yapacağı değerlendirme sonucunda verilecektir. </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</si>
</sst>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1F]dd\ mmmm\ yyyy\ dddd"/>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 &quot;₺&quot;"/>
    <numFmt numFmtId="186" formatCode="dd/mm/yyyy"/>
  </numFmts>
  <fonts count="47">
    <font>
      <sz val="10"/>
      <name val="Arial Tur"/>
      <family val="0"/>
    </font>
    <font>
      <sz val="11"/>
      <name val="Arial Tur"/>
      <family val="0"/>
    </font>
    <font>
      <b/>
      <sz val="11"/>
      <name val="Arial Tur"/>
      <family val="0"/>
    </font>
    <font>
      <sz val="12"/>
      <name val="Arial Tur"/>
      <family val="0"/>
    </font>
    <font>
      <sz val="14"/>
      <name val="Arial Tur"/>
      <family val="0"/>
    </font>
    <font>
      <sz val="9.3"/>
      <name val="Arial Tur"/>
      <family val="0"/>
    </font>
    <font>
      <sz val="12"/>
      <name val="Times New Roman"/>
      <family val="1"/>
    </font>
    <font>
      <b/>
      <sz val="12"/>
      <name val="Times New Roman"/>
      <family val="1"/>
    </font>
    <font>
      <sz val="8"/>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4"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xf>
    <xf numFmtId="0" fontId="1" fillId="0" borderId="10" xfId="0" applyFont="1" applyBorder="1" applyAlignment="1">
      <alignment horizontal="left" vertical="center"/>
    </xf>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0" fillId="0" borderId="0" xfId="0" applyAlignment="1">
      <alignment wrapText="1"/>
    </xf>
    <xf numFmtId="0" fontId="0" fillId="0" borderId="0" xfId="0" applyAlignment="1">
      <alignment horizontal="justify" wrapText="1"/>
    </xf>
    <xf numFmtId="0" fontId="0" fillId="0" borderId="0" xfId="0" applyAlignment="1">
      <alignment vertical="top" wrapText="1"/>
    </xf>
    <xf numFmtId="0" fontId="0" fillId="0" borderId="10" xfId="0" applyBorder="1"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horizontal="left"/>
    </xf>
    <xf numFmtId="14" fontId="7" fillId="0" borderId="0" xfId="0" applyNumberFormat="1" applyFont="1" applyAlignment="1">
      <alignment/>
    </xf>
    <xf numFmtId="186" fontId="1" fillId="0" borderId="10" xfId="0" applyNumberFormat="1" applyFont="1" applyBorder="1" applyAlignment="1">
      <alignment horizontal="center" vertical="center"/>
    </xf>
    <xf numFmtId="1" fontId="6" fillId="0" borderId="0" xfId="0" applyNumberFormat="1" applyFont="1" applyAlignment="1">
      <alignment/>
    </xf>
    <xf numFmtId="0" fontId="6"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4" fontId="1" fillId="0" borderId="0" xfId="0" applyNumberFormat="1" applyFont="1" applyAlignment="1">
      <alignment/>
    </xf>
    <xf numFmtId="4" fontId="1" fillId="0" borderId="0" xfId="0" applyNumberFormat="1" applyFont="1" applyAlignment="1">
      <alignment horizontal="right"/>
    </xf>
    <xf numFmtId="4" fontId="1" fillId="0" borderId="10" xfId="0" applyNumberFormat="1" applyFont="1" applyFill="1" applyBorder="1" applyAlignment="1">
      <alignment horizontal="right"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justify" vertical="center"/>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1" fillId="0" borderId="13" xfId="0" applyFont="1" applyBorder="1" applyAlignment="1">
      <alignment horizontal="center"/>
    </xf>
    <xf numFmtId="0" fontId="0" fillId="0" borderId="10" xfId="0" applyBorder="1" applyAlignment="1">
      <alignment/>
    </xf>
    <xf numFmtId="0" fontId="0" fillId="0" borderId="0" xfId="0" applyAlignment="1">
      <alignment horizontal="left"/>
    </xf>
    <xf numFmtId="4" fontId="0" fillId="0" borderId="0" xfId="0" applyNumberFormat="1" applyAlignment="1">
      <alignment horizontal="left"/>
    </xf>
    <xf numFmtId="0" fontId="4" fillId="0" borderId="0" xfId="0" applyFont="1" applyAlignment="1">
      <alignment horizontal="center"/>
    </xf>
    <xf numFmtId="0" fontId="1" fillId="0" borderId="0" xfId="0" applyFont="1" applyAlignment="1">
      <alignment horizontal="center"/>
    </xf>
    <xf numFmtId="0" fontId="0" fillId="0" borderId="10" xfId="0" applyBorder="1" applyAlignment="1">
      <alignment horizontal="center"/>
    </xf>
    <xf numFmtId="0" fontId="0" fillId="0" borderId="0" xfId="0" applyAlignment="1">
      <alignment horizontal="justify" wrapText="1"/>
    </xf>
    <xf numFmtId="0" fontId="0" fillId="0" borderId="0" xfId="0" applyAlignment="1">
      <alignment horizontal="center" wrapText="1"/>
    </xf>
    <xf numFmtId="0" fontId="0" fillId="0" borderId="0" xfId="0" applyAlignment="1">
      <alignment horizontal="center" vertical="top" wrapText="1"/>
    </xf>
    <xf numFmtId="0" fontId="3"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justify" vertical="top" wrapText="1"/>
    </xf>
    <xf numFmtId="0" fontId="6" fillId="0" borderId="0" xfId="0" applyFont="1" applyAlignment="1">
      <alignment horizontal="justify"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A1">
      <selection activeCell="A1" sqref="A1:M1"/>
    </sheetView>
  </sheetViews>
  <sheetFormatPr defaultColWidth="9.00390625" defaultRowHeight="12.75"/>
  <cols>
    <col min="1" max="1" width="8.375" style="20" customWidth="1"/>
    <col min="2" max="2" width="14.125" style="20" customWidth="1"/>
    <col min="3" max="3" width="39.375" style="20" customWidth="1"/>
    <col min="4" max="5" width="22.625" style="20" customWidth="1"/>
    <col min="6" max="6" width="17.125" style="20" customWidth="1"/>
    <col min="7" max="7" width="15.75390625" style="22" customWidth="1"/>
    <col min="8" max="8" width="10.625" style="20" customWidth="1"/>
    <col min="9" max="9" width="17.00390625" style="22" customWidth="1"/>
    <col min="10" max="10" width="27.625" style="20" customWidth="1"/>
    <col min="11" max="11" width="19.75390625" style="20" customWidth="1"/>
    <col min="12" max="12" width="17.25390625" style="20" customWidth="1"/>
    <col min="13" max="13" width="20.00390625" style="23" customWidth="1"/>
    <col min="14" max="16384" width="9.125" style="20" customWidth="1"/>
  </cols>
  <sheetData>
    <row r="1" spans="1:13" ht="15">
      <c r="A1" s="32" t="s">
        <v>13</v>
      </c>
      <c r="B1" s="32"/>
      <c r="C1" s="32"/>
      <c r="D1" s="32"/>
      <c r="E1" s="32"/>
      <c r="F1" s="32"/>
      <c r="G1" s="32"/>
      <c r="H1" s="32"/>
      <c r="I1" s="32"/>
      <c r="J1" s="32"/>
      <c r="K1" s="32"/>
      <c r="L1" s="32"/>
      <c r="M1" s="32"/>
    </row>
    <row r="2" spans="1:13" ht="15">
      <c r="A2" s="32" t="s">
        <v>79</v>
      </c>
      <c r="B2" s="32"/>
      <c r="C2" s="32"/>
      <c r="D2" s="32"/>
      <c r="E2" s="32"/>
      <c r="F2" s="32"/>
      <c r="G2" s="32"/>
      <c r="H2" s="32"/>
      <c r="I2" s="32"/>
      <c r="J2" s="32"/>
      <c r="K2" s="32"/>
      <c r="L2" s="32"/>
      <c r="M2" s="32"/>
    </row>
    <row r="4" spans="1:13" s="21" customFormat="1" ht="45" customHeight="1">
      <c r="A4" s="26" t="s">
        <v>126</v>
      </c>
      <c r="B4" s="25"/>
      <c r="C4" s="25"/>
      <c r="D4" s="25"/>
      <c r="E4" s="25"/>
      <c r="F4" s="25"/>
      <c r="G4" s="25"/>
      <c r="H4" s="25"/>
      <c r="I4" s="25"/>
      <c r="J4" s="25"/>
      <c r="K4" s="25"/>
      <c r="L4" s="25"/>
      <c r="M4" s="25"/>
    </row>
    <row r="5" spans="1:13" ht="14.25">
      <c r="A5" s="34" t="s">
        <v>128</v>
      </c>
      <c r="B5" s="34"/>
      <c r="C5" s="34"/>
      <c r="D5" s="34"/>
      <c r="E5" s="34"/>
      <c r="F5" s="34"/>
      <c r="G5" s="34"/>
      <c r="H5" s="34"/>
      <c r="I5" s="34"/>
      <c r="J5" s="34"/>
      <c r="K5" s="34"/>
      <c r="L5" s="34"/>
      <c r="M5" s="34"/>
    </row>
    <row r="6" spans="1:13" s="21" customFormat="1" ht="71.25">
      <c r="A6" s="1" t="s">
        <v>0</v>
      </c>
      <c r="B6" s="2" t="s">
        <v>1</v>
      </c>
      <c r="C6" s="1" t="s">
        <v>2</v>
      </c>
      <c r="D6" s="1" t="s">
        <v>3</v>
      </c>
      <c r="E6" s="1" t="s">
        <v>4</v>
      </c>
      <c r="F6" s="1" t="s">
        <v>5</v>
      </c>
      <c r="G6" s="3" t="s">
        <v>116</v>
      </c>
      <c r="H6" s="1" t="s">
        <v>117</v>
      </c>
      <c r="I6" s="3" t="s">
        <v>118</v>
      </c>
      <c r="J6" s="1" t="s">
        <v>6</v>
      </c>
      <c r="K6" s="1" t="s">
        <v>7</v>
      </c>
      <c r="L6" s="1" t="s">
        <v>8</v>
      </c>
      <c r="M6" s="3" t="s">
        <v>9</v>
      </c>
    </row>
    <row r="7" spans="1:13" s="21" customFormat="1" ht="14.25">
      <c r="A7" s="2">
        <v>1</v>
      </c>
      <c r="B7" s="5" t="s">
        <v>18</v>
      </c>
      <c r="C7" s="5" t="s">
        <v>84</v>
      </c>
      <c r="D7" s="2">
        <v>104</v>
      </c>
      <c r="E7" s="2">
        <v>315</v>
      </c>
      <c r="F7" s="2" t="s">
        <v>10</v>
      </c>
      <c r="G7" s="4">
        <v>103552.68</v>
      </c>
      <c r="H7" s="2" t="s">
        <v>11</v>
      </c>
      <c r="I7" s="4">
        <v>103552.68</v>
      </c>
      <c r="J7" s="2" t="s">
        <v>108</v>
      </c>
      <c r="K7" s="2" t="s">
        <v>110</v>
      </c>
      <c r="L7" s="17">
        <v>44162</v>
      </c>
      <c r="M7" s="24">
        <v>2700000</v>
      </c>
    </row>
    <row r="8" spans="1:13" s="21" customFormat="1" ht="14.25">
      <c r="A8" s="2">
        <v>2</v>
      </c>
      <c r="B8" s="5" t="s">
        <v>18</v>
      </c>
      <c r="C8" s="5" t="s">
        <v>21</v>
      </c>
      <c r="D8" s="2">
        <v>101</v>
      </c>
      <c r="E8" s="2">
        <v>503</v>
      </c>
      <c r="F8" s="2" t="s">
        <v>10</v>
      </c>
      <c r="G8" s="4">
        <v>174977.31</v>
      </c>
      <c r="H8" s="2" t="s">
        <v>11</v>
      </c>
      <c r="I8" s="4">
        <v>174977.31</v>
      </c>
      <c r="J8" s="2" t="s">
        <v>108</v>
      </c>
      <c r="K8" s="2" t="s">
        <v>110</v>
      </c>
      <c r="L8" s="17">
        <v>44162</v>
      </c>
      <c r="M8" s="24">
        <v>1224841.17</v>
      </c>
    </row>
    <row r="9" spans="1:13" s="21" customFormat="1" ht="14.25">
      <c r="A9" s="2">
        <v>3</v>
      </c>
      <c r="B9" s="5" t="s">
        <v>18</v>
      </c>
      <c r="C9" s="5" t="s">
        <v>107</v>
      </c>
      <c r="D9" s="2">
        <v>101</v>
      </c>
      <c r="E9" s="2">
        <v>159</v>
      </c>
      <c r="F9" s="2" t="s">
        <v>10</v>
      </c>
      <c r="G9" s="4">
        <v>172304.98</v>
      </c>
      <c r="H9" s="2" t="s">
        <v>11</v>
      </c>
      <c r="I9" s="4">
        <v>172304.98</v>
      </c>
      <c r="J9" s="2" t="s">
        <v>108</v>
      </c>
      <c r="K9" s="2" t="s">
        <v>109</v>
      </c>
      <c r="L9" s="17">
        <v>44162</v>
      </c>
      <c r="M9" s="24">
        <v>1119982.37</v>
      </c>
    </row>
    <row r="10" spans="1:13" s="21" customFormat="1" ht="14.25">
      <c r="A10" s="2">
        <v>4</v>
      </c>
      <c r="B10" s="5" t="s">
        <v>18</v>
      </c>
      <c r="C10" s="5" t="s">
        <v>95</v>
      </c>
      <c r="D10" s="2">
        <v>252</v>
      </c>
      <c r="E10" s="2">
        <v>2</v>
      </c>
      <c r="F10" s="2" t="s">
        <v>10</v>
      </c>
      <c r="G10" s="4">
        <v>913135.58</v>
      </c>
      <c r="H10" s="2" t="s">
        <v>11</v>
      </c>
      <c r="I10" s="4">
        <v>913135.58</v>
      </c>
      <c r="J10" s="2" t="s">
        <v>108</v>
      </c>
      <c r="K10" s="2" t="s">
        <v>109</v>
      </c>
      <c r="L10" s="17">
        <v>44162</v>
      </c>
      <c r="M10" s="24">
        <v>9131355.8</v>
      </c>
    </row>
    <row r="11" spans="1:13" s="21" customFormat="1" ht="14.25">
      <c r="A11" s="2">
        <v>5</v>
      </c>
      <c r="B11" s="5" t="s">
        <v>18</v>
      </c>
      <c r="C11" s="5" t="s">
        <v>125</v>
      </c>
      <c r="D11" s="2">
        <v>107</v>
      </c>
      <c r="E11" s="2">
        <v>4</v>
      </c>
      <c r="F11" s="2" t="s">
        <v>10</v>
      </c>
      <c r="G11" s="4">
        <v>33940.66</v>
      </c>
      <c r="H11" s="2" t="s">
        <v>11</v>
      </c>
      <c r="I11" s="4">
        <v>33940.66</v>
      </c>
      <c r="J11" s="2" t="s">
        <v>108</v>
      </c>
      <c r="K11" s="2" t="s">
        <v>110</v>
      </c>
      <c r="L11" s="17">
        <v>44162</v>
      </c>
      <c r="M11" s="24">
        <v>678813.2</v>
      </c>
    </row>
    <row r="12" spans="1:13" s="21" customFormat="1" ht="14.25">
      <c r="A12" s="2">
        <v>6</v>
      </c>
      <c r="B12" s="5" t="s">
        <v>18</v>
      </c>
      <c r="C12" s="5" t="s">
        <v>119</v>
      </c>
      <c r="D12" s="2"/>
      <c r="E12" s="1" t="s">
        <v>120</v>
      </c>
      <c r="F12" s="2" t="s">
        <v>121</v>
      </c>
      <c r="G12" s="4">
        <v>24122</v>
      </c>
      <c r="H12" s="2" t="s">
        <v>11</v>
      </c>
      <c r="I12" s="4">
        <v>24122</v>
      </c>
      <c r="J12" s="2" t="s">
        <v>108</v>
      </c>
      <c r="K12" s="2" t="s">
        <v>110</v>
      </c>
      <c r="L12" s="17">
        <v>44162</v>
      </c>
      <c r="M12" s="24">
        <v>2412200</v>
      </c>
    </row>
    <row r="13" spans="1:13" s="21" customFormat="1" ht="14.25">
      <c r="A13" s="2">
        <v>7</v>
      </c>
      <c r="B13" s="5" t="s">
        <v>18</v>
      </c>
      <c r="C13" s="5" t="s">
        <v>122</v>
      </c>
      <c r="D13" s="30" t="s">
        <v>123</v>
      </c>
      <c r="E13" s="31"/>
      <c r="F13" s="2"/>
      <c r="G13" s="4">
        <v>25035.92</v>
      </c>
      <c r="H13" s="2" t="s">
        <v>11</v>
      </c>
      <c r="I13" s="4">
        <v>25035.92</v>
      </c>
      <c r="J13" s="2" t="s">
        <v>108</v>
      </c>
      <c r="K13" s="2" t="s">
        <v>110</v>
      </c>
      <c r="L13" s="17">
        <v>44162</v>
      </c>
      <c r="M13" s="24">
        <v>2505000</v>
      </c>
    </row>
    <row r="14" spans="1:13" s="21" customFormat="1" ht="14.25">
      <c r="A14" s="2">
        <v>8</v>
      </c>
      <c r="B14" s="5" t="s">
        <v>82</v>
      </c>
      <c r="C14" s="5" t="s">
        <v>85</v>
      </c>
      <c r="D14" s="2">
        <v>141</v>
      </c>
      <c r="E14" s="2">
        <v>1</v>
      </c>
      <c r="F14" s="2" t="s">
        <v>10</v>
      </c>
      <c r="G14" s="4">
        <v>242224</v>
      </c>
      <c r="H14" s="2" t="s">
        <v>11</v>
      </c>
      <c r="I14" s="4">
        <v>242224</v>
      </c>
      <c r="J14" s="1" t="s">
        <v>108</v>
      </c>
      <c r="K14" s="2" t="s">
        <v>110</v>
      </c>
      <c r="L14" s="17">
        <v>44162</v>
      </c>
      <c r="M14" s="24">
        <v>898651.04</v>
      </c>
    </row>
    <row r="15" spans="1:13" s="21" customFormat="1" ht="14.25">
      <c r="A15" s="2">
        <v>9</v>
      </c>
      <c r="B15" s="5" t="s">
        <v>82</v>
      </c>
      <c r="C15" s="5" t="s">
        <v>86</v>
      </c>
      <c r="D15" s="2">
        <v>115</v>
      </c>
      <c r="E15" s="2">
        <v>332</v>
      </c>
      <c r="F15" s="2" t="s">
        <v>10</v>
      </c>
      <c r="G15" s="4">
        <v>277940.88</v>
      </c>
      <c r="H15" s="2" t="s">
        <v>11</v>
      </c>
      <c r="I15" s="4">
        <v>277940.88</v>
      </c>
      <c r="J15" s="1" t="s">
        <v>108</v>
      </c>
      <c r="K15" s="2" t="s">
        <v>109</v>
      </c>
      <c r="L15" s="17">
        <v>44162</v>
      </c>
      <c r="M15" s="24">
        <v>1264631</v>
      </c>
    </row>
    <row r="16" spans="1:13" s="21" customFormat="1" ht="14.25">
      <c r="A16" s="2">
        <v>10</v>
      </c>
      <c r="B16" s="5" t="s">
        <v>82</v>
      </c>
      <c r="C16" s="5" t="s">
        <v>83</v>
      </c>
      <c r="D16" s="2">
        <v>153</v>
      </c>
      <c r="E16" s="2">
        <v>21</v>
      </c>
      <c r="F16" s="2" t="s">
        <v>10</v>
      </c>
      <c r="G16" s="4">
        <v>132632.51</v>
      </c>
      <c r="H16" s="2" t="s">
        <v>11</v>
      </c>
      <c r="I16" s="4">
        <v>132632.51</v>
      </c>
      <c r="J16" s="1" t="s">
        <v>108</v>
      </c>
      <c r="K16" s="2" t="s">
        <v>110</v>
      </c>
      <c r="L16" s="17">
        <v>44162</v>
      </c>
      <c r="M16" s="24">
        <v>492066.61</v>
      </c>
    </row>
    <row r="17" spans="1:13" s="21" customFormat="1" ht="14.25">
      <c r="A17" s="2">
        <v>11</v>
      </c>
      <c r="B17" s="5" t="s">
        <v>80</v>
      </c>
      <c r="C17" s="5" t="s">
        <v>81</v>
      </c>
      <c r="D17" s="2">
        <v>125</v>
      </c>
      <c r="E17" s="2">
        <v>1</v>
      </c>
      <c r="F17" s="2" t="s">
        <v>10</v>
      </c>
      <c r="G17" s="4">
        <v>222609.68</v>
      </c>
      <c r="H17" s="2" t="s">
        <v>11</v>
      </c>
      <c r="I17" s="4">
        <v>222609.68</v>
      </c>
      <c r="J17" s="1" t="s">
        <v>108</v>
      </c>
      <c r="K17" s="2" t="s">
        <v>110</v>
      </c>
      <c r="L17" s="17">
        <v>44162</v>
      </c>
      <c r="M17" s="24">
        <v>834786.3</v>
      </c>
    </row>
    <row r="18" spans="1:13" s="21" customFormat="1" ht="14.25">
      <c r="A18" s="2">
        <v>12</v>
      </c>
      <c r="B18" s="5" t="s">
        <v>89</v>
      </c>
      <c r="C18" s="5" t="s">
        <v>91</v>
      </c>
      <c r="D18" s="2">
        <v>104</v>
      </c>
      <c r="E18" s="2">
        <v>402</v>
      </c>
      <c r="F18" s="2" t="s">
        <v>100</v>
      </c>
      <c r="G18" s="4">
        <v>183500</v>
      </c>
      <c r="H18" s="2" t="s">
        <v>11</v>
      </c>
      <c r="I18" s="4">
        <v>183500</v>
      </c>
      <c r="J18" s="1" t="s">
        <v>108</v>
      </c>
      <c r="K18" s="1" t="s">
        <v>110</v>
      </c>
      <c r="L18" s="17">
        <v>44162</v>
      </c>
      <c r="M18" s="24">
        <v>750000</v>
      </c>
    </row>
    <row r="19" spans="1:13" s="21" customFormat="1" ht="14.25">
      <c r="A19" s="2">
        <v>13</v>
      </c>
      <c r="B19" s="5" t="s">
        <v>89</v>
      </c>
      <c r="C19" s="5" t="s">
        <v>90</v>
      </c>
      <c r="D19" s="2">
        <v>121</v>
      </c>
      <c r="E19" s="2">
        <v>34</v>
      </c>
      <c r="F19" s="2" t="s">
        <v>10</v>
      </c>
      <c r="G19" s="4">
        <v>196794.18</v>
      </c>
      <c r="H19" s="2" t="s">
        <v>11</v>
      </c>
      <c r="I19" s="4">
        <v>196794.18</v>
      </c>
      <c r="J19" s="1" t="s">
        <v>108</v>
      </c>
      <c r="K19" s="2" t="s">
        <v>110</v>
      </c>
      <c r="L19" s="17">
        <v>44162</v>
      </c>
      <c r="M19" s="24">
        <v>800000</v>
      </c>
    </row>
    <row r="20" spans="1:13" s="21" customFormat="1" ht="14.25">
      <c r="A20" s="2">
        <v>14</v>
      </c>
      <c r="B20" s="5" t="s">
        <v>67</v>
      </c>
      <c r="C20" s="5" t="s">
        <v>113</v>
      </c>
      <c r="D20" s="2">
        <v>333</v>
      </c>
      <c r="E20" s="2">
        <v>1</v>
      </c>
      <c r="F20" s="2" t="s">
        <v>12</v>
      </c>
      <c r="G20" s="4">
        <v>12225.37</v>
      </c>
      <c r="H20" s="2" t="s">
        <v>11</v>
      </c>
      <c r="I20" s="4">
        <v>12225.37</v>
      </c>
      <c r="J20" s="1" t="s">
        <v>114</v>
      </c>
      <c r="K20" s="2" t="s">
        <v>110</v>
      </c>
      <c r="L20" s="17">
        <v>44162</v>
      </c>
      <c r="M20" s="24">
        <v>788536.37</v>
      </c>
    </row>
    <row r="21" spans="1:13" s="21" customFormat="1" ht="14.25">
      <c r="A21" s="2">
        <v>15</v>
      </c>
      <c r="B21" s="5" t="s">
        <v>96</v>
      </c>
      <c r="C21" s="5" t="s">
        <v>98</v>
      </c>
      <c r="D21" s="2">
        <v>145</v>
      </c>
      <c r="E21" s="2">
        <v>25</v>
      </c>
      <c r="F21" s="2" t="s">
        <v>10</v>
      </c>
      <c r="G21" s="4">
        <v>121656.5</v>
      </c>
      <c r="H21" s="2" t="s">
        <v>11</v>
      </c>
      <c r="I21" s="4">
        <v>121656.5</v>
      </c>
      <c r="J21" s="1" t="s">
        <v>108</v>
      </c>
      <c r="K21" s="2" t="s">
        <v>110</v>
      </c>
      <c r="L21" s="17">
        <v>44162</v>
      </c>
      <c r="M21" s="24">
        <v>152070.63</v>
      </c>
    </row>
    <row r="22" spans="1:13" s="21" customFormat="1" ht="14.25">
      <c r="A22" s="2">
        <v>16</v>
      </c>
      <c r="B22" s="5" t="s">
        <v>96</v>
      </c>
      <c r="C22" s="5" t="s">
        <v>97</v>
      </c>
      <c r="D22" s="2">
        <v>101</v>
      </c>
      <c r="E22" s="2">
        <v>3241</v>
      </c>
      <c r="F22" s="2" t="s">
        <v>10</v>
      </c>
      <c r="G22" s="4">
        <v>134994.92</v>
      </c>
      <c r="H22" s="2" t="s">
        <v>11</v>
      </c>
      <c r="I22" s="4">
        <v>134994.92</v>
      </c>
      <c r="J22" s="1" t="s">
        <v>108</v>
      </c>
      <c r="K22" s="2" t="s">
        <v>110</v>
      </c>
      <c r="L22" s="17">
        <v>44162</v>
      </c>
      <c r="M22" s="24">
        <v>168743.65</v>
      </c>
    </row>
    <row r="23" spans="1:13" s="21" customFormat="1" ht="14.25">
      <c r="A23" s="2">
        <v>17</v>
      </c>
      <c r="B23" s="5" t="s">
        <v>96</v>
      </c>
      <c r="C23" s="5" t="s">
        <v>99</v>
      </c>
      <c r="D23" s="2"/>
      <c r="E23" s="2">
        <v>2730</v>
      </c>
      <c r="F23" s="2" t="s">
        <v>12</v>
      </c>
      <c r="G23" s="4">
        <v>122031.49</v>
      </c>
      <c r="H23" s="2" t="s">
        <v>11</v>
      </c>
      <c r="I23" s="4">
        <v>122031.49</v>
      </c>
      <c r="J23" s="1" t="s">
        <v>108</v>
      </c>
      <c r="K23" s="2" t="s">
        <v>110</v>
      </c>
      <c r="L23" s="17">
        <v>44162</v>
      </c>
      <c r="M23" s="24">
        <v>6101574.5</v>
      </c>
    </row>
    <row r="24" spans="1:13" s="21" customFormat="1" ht="14.25">
      <c r="A24" s="2">
        <v>18</v>
      </c>
      <c r="B24" s="5" t="s">
        <v>87</v>
      </c>
      <c r="C24" s="5" t="s">
        <v>88</v>
      </c>
      <c r="D24" s="2">
        <v>133</v>
      </c>
      <c r="E24" s="2">
        <v>64</v>
      </c>
      <c r="F24" s="2" t="s">
        <v>10</v>
      </c>
      <c r="G24" s="4">
        <v>782650</v>
      </c>
      <c r="H24" s="2" t="s">
        <v>11</v>
      </c>
      <c r="I24" s="4">
        <v>782650</v>
      </c>
      <c r="J24" s="1" t="s">
        <v>108</v>
      </c>
      <c r="K24" s="2" t="s">
        <v>110</v>
      </c>
      <c r="L24" s="17">
        <v>44162</v>
      </c>
      <c r="M24" s="24">
        <v>1526167.5</v>
      </c>
    </row>
    <row r="25" spans="1:13" s="21" customFormat="1" ht="14.25">
      <c r="A25" s="2">
        <v>19</v>
      </c>
      <c r="B25" s="5" t="s">
        <v>92</v>
      </c>
      <c r="C25" s="5" t="s">
        <v>127</v>
      </c>
      <c r="D25" s="2">
        <v>103</v>
      </c>
      <c r="E25" s="2">
        <v>32</v>
      </c>
      <c r="F25" s="2" t="s">
        <v>100</v>
      </c>
      <c r="G25" s="4">
        <v>167170.67</v>
      </c>
      <c r="H25" s="2" t="s">
        <v>11</v>
      </c>
      <c r="I25" s="4">
        <v>167170.67</v>
      </c>
      <c r="J25" s="1" t="s">
        <v>108</v>
      </c>
      <c r="K25" s="2" t="s">
        <v>110</v>
      </c>
      <c r="L25" s="17">
        <v>44162</v>
      </c>
      <c r="M25" s="24">
        <v>1003024.02</v>
      </c>
    </row>
    <row r="26" spans="1:13" s="21" customFormat="1" ht="14.25">
      <c r="A26" s="2">
        <v>20</v>
      </c>
      <c r="B26" s="5" t="s">
        <v>92</v>
      </c>
      <c r="C26" s="5" t="s">
        <v>93</v>
      </c>
      <c r="D26" s="2">
        <v>163</v>
      </c>
      <c r="E26" s="2">
        <v>126</v>
      </c>
      <c r="F26" s="2" t="s">
        <v>10</v>
      </c>
      <c r="G26" s="4">
        <v>125107.2</v>
      </c>
      <c r="H26" s="2" t="s">
        <v>11</v>
      </c>
      <c r="I26" s="4">
        <v>125107.2</v>
      </c>
      <c r="J26" s="1" t="s">
        <v>108</v>
      </c>
      <c r="K26" s="2" t="s">
        <v>110</v>
      </c>
      <c r="L26" s="17">
        <v>44162</v>
      </c>
      <c r="M26" s="24">
        <v>750643.2</v>
      </c>
    </row>
    <row r="27" spans="1:13" s="21" customFormat="1" ht="14.25">
      <c r="A27" s="2">
        <v>21</v>
      </c>
      <c r="B27" s="5" t="s">
        <v>92</v>
      </c>
      <c r="C27" s="5" t="s">
        <v>94</v>
      </c>
      <c r="D27" s="2">
        <v>133</v>
      </c>
      <c r="E27" s="2">
        <v>104</v>
      </c>
      <c r="F27" s="2" t="s">
        <v>10</v>
      </c>
      <c r="G27" s="4">
        <v>290026.1</v>
      </c>
      <c r="H27" s="2" t="s">
        <v>11</v>
      </c>
      <c r="I27" s="4">
        <v>290026.1</v>
      </c>
      <c r="J27" s="1" t="s">
        <v>108</v>
      </c>
      <c r="K27" s="2" t="s">
        <v>110</v>
      </c>
      <c r="L27" s="17">
        <v>44162</v>
      </c>
      <c r="M27" s="24">
        <v>2030182.7</v>
      </c>
    </row>
    <row r="28" spans="1:13" s="21" customFormat="1" ht="14.25">
      <c r="A28" s="2">
        <v>22</v>
      </c>
      <c r="B28" s="5" t="s">
        <v>92</v>
      </c>
      <c r="C28" s="5" t="s">
        <v>94</v>
      </c>
      <c r="D28" s="2">
        <v>137</v>
      </c>
      <c r="E28" s="2">
        <v>32</v>
      </c>
      <c r="F28" s="2" t="s">
        <v>10</v>
      </c>
      <c r="G28" s="4">
        <v>82170.24</v>
      </c>
      <c r="H28" s="2" t="s">
        <v>11</v>
      </c>
      <c r="I28" s="4">
        <v>82170.24</v>
      </c>
      <c r="J28" s="1" t="s">
        <v>108</v>
      </c>
      <c r="K28" s="2" t="s">
        <v>110</v>
      </c>
      <c r="L28" s="17">
        <v>44162</v>
      </c>
      <c r="M28" s="24">
        <v>1232553.6</v>
      </c>
    </row>
    <row r="30" spans="1:13" ht="15">
      <c r="A30" s="33" t="s">
        <v>14</v>
      </c>
      <c r="B30" s="33"/>
      <c r="C30" s="33"/>
      <c r="D30" s="33"/>
      <c r="E30" s="33"/>
      <c r="F30" s="33"/>
      <c r="G30" s="33"/>
      <c r="H30" s="33"/>
      <c r="I30" s="33"/>
      <c r="J30" s="33"/>
      <c r="K30" s="33"/>
      <c r="L30" s="33"/>
      <c r="M30" s="33"/>
    </row>
    <row r="31" spans="1:13" ht="33.75" customHeight="1">
      <c r="A31" s="26" t="s">
        <v>101</v>
      </c>
      <c r="B31" s="25"/>
      <c r="C31" s="25"/>
      <c r="D31" s="25"/>
      <c r="E31" s="25"/>
      <c r="F31" s="25"/>
      <c r="G31" s="25"/>
      <c r="H31" s="25"/>
      <c r="I31" s="25"/>
      <c r="J31" s="25"/>
      <c r="K31" s="25"/>
      <c r="L31" s="25"/>
      <c r="M31" s="25"/>
    </row>
    <row r="32" spans="1:13" s="21" customFormat="1" ht="33" customHeight="1">
      <c r="A32" s="26" t="s">
        <v>102</v>
      </c>
      <c r="B32" s="26"/>
      <c r="C32" s="26"/>
      <c r="D32" s="26"/>
      <c r="E32" s="26"/>
      <c r="F32" s="26"/>
      <c r="G32" s="26"/>
      <c r="H32" s="26"/>
      <c r="I32" s="26"/>
      <c r="J32" s="26"/>
      <c r="K32" s="26"/>
      <c r="L32" s="26"/>
      <c r="M32" s="26"/>
    </row>
    <row r="33" spans="1:13" s="21" customFormat="1" ht="29.25" customHeight="1">
      <c r="A33" s="25" t="s">
        <v>103</v>
      </c>
      <c r="B33" s="25"/>
      <c r="C33" s="25"/>
      <c r="D33" s="25"/>
      <c r="E33" s="25"/>
      <c r="F33" s="25"/>
      <c r="G33" s="25"/>
      <c r="H33" s="25"/>
      <c r="I33" s="25"/>
      <c r="J33" s="25"/>
      <c r="K33" s="25"/>
      <c r="L33" s="25"/>
      <c r="M33" s="25"/>
    </row>
    <row r="34" spans="1:13" s="21" customFormat="1" ht="14.25">
      <c r="A34" s="25" t="s">
        <v>104</v>
      </c>
      <c r="B34" s="25"/>
      <c r="C34" s="25"/>
      <c r="D34" s="25"/>
      <c r="E34" s="25"/>
      <c r="F34" s="25"/>
      <c r="G34" s="25"/>
      <c r="H34" s="25"/>
      <c r="I34" s="25"/>
      <c r="J34" s="25"/>
      <c r="K34" s="25"/>
      <c r="L34" s="25"/>
      <c r="M34" s="25"/>
    </row>
    <row r="35" spans="1:13" s="21" customFormat="1" ht="14.25">
      <c r="A35" s="25" t="s">
        <v>16</v>
      </c>
      <c r="B35" s="25"/>
      <c r="C35" s="25"/>
      <c r="D35" s="25"/>
      <c r="E35" s="25"/>
      <c r="F35" s="25"/>
      <c r="G35" s="25"/>
      <c r="H35" s="25"/>
      <c r="I35" s="25"/>
      <c r="J35" s="25"/>
      <c r="K35" s="25"/>
      <c r="L35" s="25"/>
      <c r="M35" s="25"/>
    </row>
    <row r="36" spans="1:13" s="21" customFormat="1" ht="14.25">
      <c r="A36" s="25" t="s">
        <v>115</v>
      </c>
      <c r="B36" s="25"/>
      <c r="C36" s="25"/>
      <c r="D36" s="25"/>
      <c r="E36" s="25"/>
      <c r="F36" s="25"/>
      <c r="G36" s="25"/>
      <c r="H36" s="25"/>
      <c r="I36" s="25"/>
      <c r="J36" s="25"/>
      <c r="K36" s="25"/>
      <c r="L36" s="25"/>
      <c r="M36" s="25"/>
    </row>
    <row r="37" spans="1:13" s="21" customFormat="1" ht="14.25">
      <c r="A37" s="25" t="s">
        <v>17</v>
      </c>
      <c r="B37" s="25"/>
      <c r="C37" s="25"/>
      <c r="D37" s="25"/>
      <c r="E37" s="25"/>
      <c r="F37" s="25"/>
      <c r="G37" s="25"/>
      <c r="H37" s="25"/>
      <c r="I37" s="25"/>
      <c r="J37" s="25"/>
      <c r="K37" s="25"/>
      <c r="L37" s="25"/>
      <c r="M37" s="25"/>
    </row>
    <row r="38" spans="1:13" s="21" customFormat="1" ht="43.5" customHeight="1">
      <c r="A38" s="25" t="s">
        <v>105</v>
      </c>
      <c r="B38" s="25"/>
      <c r="C38" s="25"/>
      <c r="D38" s="25"/>
      <c r="E38" s="25"/>
      <c r="F38" s="25"/>
      <c r="G38" s="25"/>
      <c r="H38" s="25"/>
      <c r="I38" s="25"/>
      <c r="J38" s="25"/>
      <c r="K38" s="25"/>
      <c r="L38" s="25"/>
      <c r="M38" s="25"/>
    </row>
    <row r="39" spans="1:13" s="21" customFormat="1" ht="14.25">
      <c r="A39" s="28" t="s">
        <v>15</v>
      </c>
      <c r="B39" s="25"/>
      <c r="C39" s="25"/>
      <c r="D39" s="25"/>
      <c r="E39" s="25"/>
      <c r="F39" s="25"/>
      <c r="G39" s="25"/>
      <c r="H39" s="25"/>
      <c r="I39" s="25"/>
      <c r="J39" s="25"/>
      <c r="K39" s="25"/>
      <c r="L39" s="25"/>
      <c r="M39" s="25"/>
    </row>
    <row r="40" spans="1:13" s="21" customFormat="1" ht="29.25" customHeight="1">
      <c r="A40" s="26" t="s">
        <v>112</v>
      </c>
      <c r="B40" s="25"/>
      <c r="C40" s="25"/>
      <c r="D40" s="25"/>
      <c r="E40" s="25"/>
      <c r="F40" s="25"/>
      <c r="G40" s="25"/>
      <c r="H40" s="25"/>
      <c r="I40" s="25"/>
      <c r="J40" s="25"/>
      <c r="K40" s="25"/>
      <c r="L40" s="25"/>
      <c r="M40" s="25"/>
    </row>
    <row r="41" spans="1:13" s="21" customFormat="1" ht="30.75" customHeight="1">
      <c r="A41" s="26" t="s">
        <v>129</v>
      </c>
      <c r="B41" s="25"/>
      <c r="C41" s="25"/>
      <c r="D41" s="25"/>
      <c r="E41" s="25"/>
      <c r="F41" s="25"/>
      <c r="G41" s="25"/>
      <c r="H41" s="25"/>
      <c r="I41" s="25"/>
      <c r="J41" s="25"/>
      <c r="K41" s="25"/>
      <c r="L41" s="25"/>
      <c r="M41" s="25"/>
    </row>
    <row r="42" spans="1:13" s="21" customFormat="1" ht="21" customHeight="1">
      <c r="A42" s="29" t="s">
        <v>130</v>
      </c>
      <c r="B42" s="29"/>
      <c r="C42" s="29"/>
      <c r="D42" s="29"/>
      <c r="E42" s="29"/>
      <c r="F42" s="29"/>
      <c r="G42" s="29"/>
      <c r="H42" s="29"/>
      <c r="I42" s="29"/>
      <c r="J42" s="29"/>
      <c r="K42" s="29"/>
      <c r="L42" s="29"/>
      <c r="M42" s="29"/>
    </row>
    <row r="43" spans="1:13" s="21" customFormat="1" ht="30.75" customHeight="1">
      <c r="A43" s="26" t="s">
        <v>106</v>
      </c>
      <c r="B43" s="25"/>
      <c r="C43" s="25"/>
      <c r="D43" s="25"/>
      <c r="E43" s="25"/>
      <c r="F43" s="25"/>
      <c r="G43" s="25"/>
      <c r="H43" s="25"/>
      <c r="I43" s="25"/>
      <c r="J43" s="25"/>
      <c r="K43" s="25"/>
      <c r="L43" s="25"/>
      <c r="M43" s="25"/>
    </row>
    <row r="44" spans="1:13" s="21" customFormat="1" ht="27.75" customHeight="1">
      <c r="A44" s="26" t="s">
        <v>20</v>
      </c>
      <c r="B44" s="25"/>
      <c r="C44" s="25"/>
      <c r="D44" s="25"/>
      <c r="E44" s="25"/>
      <c r="F44" s="25"/>
      <c r="G44" s="25"/>
      <c r="H44" s="25"/>
      <c r="I44" s="25"/>
      <c r="J44" s="25"/>
      <c r="K44" s="25"/>
      <c r="L44" s="25"/>
      <c r="M44" s="25"/>
    </row>
    <row r="45" spans="1:13" s="21" customFormat="1" ht="32.25" customHeight="1">
      <c r="A45" s="26" t="s">
        <v>124</v>
      </c>
      <c r="B45" s="26"/>
      <c r="C45" s="26"/>
      <c r="D45" s="26"/>
      <c r="E45" s="26"/>
      <c r="F45" s="26"/>
      <c r="G45" s="26"/>
      <c r="H45" s="26"/>
      <c r="I45" s="26"/>
      <c r="J45" s="26"/>
      <c r="K45" s="26"/>
      <c r="L45" s="26"/>
      <c r="M45" s="26"/>
    </row>
    <row r="46" spans="1:13" s="21" customFormat="1" ht="15">
      <c r="A46" s="27" t="s">
        <v>19</v>
      </c>
      <c r="B46" s="27"/>
      <c r="C46" s="27"/>
      <c r="D46" s="27"/>
      <c r="E46" s="27"/>
      <c r="F46" s="27"/>
      <c r="G46" s="27"/>
      <c r="H46" s="27"/>
      <c r="I46" s="27"/>
      <c r="J46" s="27"/>
      <c r="K46" s="27"/>
      <c r="L46" s="27"/>
      <c r="M46" s="27"/>
    </row>
  </sheetData>
  <sheetProtection/>
  <autoFilter ref="A6:M28"/>
  <mergeCells count="22">
    <mergeCell ref="A1:M1"/>
    <mergeCell ref="A2:M2"/>
    <mergeCell ref="A4:M4"/>
    <mergeCell ref="A30:M30"/>
    <mergeCell ref="A31:M31"/>
    <mergeCell ref="A5:M5"/>
    <mergeCell ref="D13:E13"/>
    <mergeCell ref="A35:M35"/>
    <mergeCell ref="A43:M43"/>
    <mergeCell ref="A37:M37"/>
    <mergeCell ref="A40:M40"/>
    <mergeCell ref="A45:M45"/>
    <mergeCell ref="A36:M36"/>
    <mergeCell ref="A33:M33"/>
    <mergeCell ref="A34:M34"/>
    <mergeCell ref="A38:M38"/>
    <mergeCell ref="A32:M32"/>
    <mergeCell ref="A46:M46"/>
    <mergeCell ref="A44:M44"/>
    <mergeCell ref="A39:M39"/>
    <mergeCell ref="A41:M41"/>
    <mergeCell ref="A42:M42"/>
  </mergeCells>
  <printOptions horizontalCentered="1"/>
  <pageMargins left="0.5118110236220472" right="0.15748031496062992" top="0.6299212598425197" bottom="0.5905511811023623"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Q51"/>
  <sheetViews>
    <sheetView showZeros="0" zoomScalePageLayoutView="0" workbookViewId="0" topLeftCell="A1">
      <selection activeCell="A30" sqref="A30:I33"/>
    </sheetView>
  </sheetViews>
  <sheetFormatPr defaultColWidth="9.00390625" defaultRowHeight="12.75"/>
  <cols>
    <col min="1" max="2" width="10.375" style="0" customWidth="1"/>
    <col min="3" max="3" width="2.25390625" style="0" customWidth="1"/>
    <col min="4" max="9" width="10.375" style="0" customWidth="1"/>
  </cols>
  <sheetData>
    <row r="1" spans="1:9" ht="18">
      <c r="A1" s="38" t="s">
        <v>22</v>
      </c>
      <c r="B1" s="38"/>
      <c r="C1" s="38"/>
      <c r="D1" s="38"/>
      <c r="E1" s="38"/>
      <c r="F1" s="38"/>
      <c r="G1" s="38"/>
      <c r="H1" s="38"/>
      <c r="I1" s="38"/>
    </row>
    <row r="2" spans="1:9" ht="14.25">
      <c r="A2" s="39" t="s">
        <v>45</v>
      </c>
      <c r="B2" s="39"/>
      <c r="C2" s="39"/>
      <c r="D2" s="39"/>
      <c r="E2" s="39"/>
      <c r="F2" s="39"/>
      <c r="G2" s="39"/>
      <c r="H2" s="39"/>
      <c r="I2" s="39"/>
    </row>
    <row r="3" spans="1:9" ht="14.25">
      <c r="A3" s="7"/>
      <c r="B3" s="7"/>
      <c r="C3" s="7"/>
      <c r="D3" s="7"/>
      <c r="E3" s="7"/>
      <c r="F3" s="7"/>
      <c r="G3" s="7"/>
      <c r="H3" s="7"/>
      <c r="I3" s="7"/>
    </row>
    <row r="4" spans="1:9" ht="12.75">
      <c r="A4" t="s">
        <v>23</v>
      </c>
      <c r="C4" t="s">
        <v>48</v>
      </c>
      <c r="D4" s="36" t="s">
        <v>49</v>
      </c>
      <c r="E4" s="36"/>
      <c r="F4" s="36"/>
      <c r="G4" s="36"/>
      <c r="H4" s="36"/>
      <c r="I4" s="36"/>
    </row>
    <row r="5" spans="1:9" ht="12.75">
      <c r="A5" t="s">
        <v>24</v>
      </c>
      <c r="C5" t="s">
        <v>48</v>
      </c>
      <c r="D5" s="36" t="e">
        <f>VLOOKUP(D6,Sayfa1!A7:M28,3,FALSE)</f>
        <v>#N/A</v>
      </c>
      <c r="E5" s="36"/>
      <c r="F5" s="36"/>
      <c r="G5" s="36"/>
      <c r="H5" s="36"/>
      <c r="I5" s="36"/>
    </row>
    <row r="6" spans="1:9" ht="12.75">
      <c r="A6" t="s">
        <v>25</v>
      </c>
      <c r="C6" t="s">
        <v>48</v>
      </c>
      <c r="D6" s="36">
        <v>43010119924</v>
      </c>
      <c r="E6" s="36"/>
      <c r="F6" s="36"/>
      <c r="G6" s="36"/>
      <c r="H6" s="36"/>
      <c r="I6" s="36"/>
    </row>
    <row r="7" spans="1:9" ht="12.75">
      <c r="A7" t="s">
        <v>26</v>
      </c>
      <c r="C7" t="s">
        <v>48</v>
      </c>
      <c r="D7" s="36" t="e">
        <f>VLOOKUP(D6,Sayfa1!A7:M28,4,FALSE)</f>
        <v>#N/A</v>
      </c>
      <c r="E7" s="36"/>
      <c r="F7" s="36"/>
      <c r="G7" s="36"/>
      <c r="H7" s="36"/>
      <c r="I7" s="36"/>
    </row>
    <row r="8" spans="1:9" ht="12.75">
      <c r="A8" t="s">
        <v>27</v>
      </c>
      <c r="C8" t="s">
        <v>48</v>
      </c>
      <c r="D8" s="36" t="e">
        <f>VLOOKUP(D6,Sayfa1!A7:M28,7,FALSE)</f>
        <v>#N/A</v>
      </c>
      <c r="E8" s="36"/>
      <c r="F8" s="36"/>
      <c r="G8" s="36"/>
      <c r="H8" s="36"/>
      <c r="I8" s="36"/>
    </row>
    <row r="9" spans="1:9" ht="12.75">
      <c r="A9" t="s">
        <v>50</v>
      </c>
      <c r="C9" t="s">
        <v>48</v>
      </c>
      <c r="D9" s="37" t="e">
        <f>VLOOKUP(D6,Sayfa1!A7:M28,8,FALSE)</f>
        <v>#N/A</v>
      </c>
      <c r="E9" s="37"/>
      <c r="F9" s="37"/>
      <c r="G9" s="37"/>
      <c r="H9" s="37"/>
      <c r="I9" s="37"/>
    </row>
    <row r="10" spans="1:9" ht="12.75">
      <c r="A10" t="s">
        <v>28</v>
      </c>
      <c r="C10" t="s">
        <v>48</v>
      </c>
      <c r="D10" s="37" t="e">
        <f>VLOOKUP(D6,Sayfa1!A7:M29,9,FALSE)</f>
        <v>#N/A</v>
      </c>
      <c r="E10" s="37"/>
      <c r="F10" s="37"/>
      <c r="G10" s="37"/>
      <c r="H10" s="37"/>
      <c r="I10" s="37"/>
    </row>
    <row r="11" spans="1:9" ht="12.75">
      <c r="A11" t="s">
        <v>29</v>
      </c>
      <c r="C11" t="s">
        <v>48</v>
      </c>
      <c r="D11" s="36" t="e">
        <f>VLOOKUP(D6,Sayfa1!A7:M28,5,FALSE)</f>
        <v>#N/A</v>
      </c>
      <c r="E11" s="36"/>
      <c r="F11" s="36"/>
      <c r="G11" s="36"/>
      <c r="H11" s="36"/>
      <c r="I11" s="36"/>
    </row>
    <row r="12" spans="1:9" ht="12.75">
      <c r="A12" t="s">
        <v>30</v>
      </c>
      <c r="C12" t="s">
        <v>48</v>
      </c>
      <c r="D12" s="36" t="e">
        <f>VLOOKUP(D6,Sayfa1!A7:M28,6,FALSE)</f>
        <v>#N/A</v>
      </c>
      <c r="E12" s="36"/>
      <c r="F12" s="36"/>
      <c r="G12" s="36"/>
      <c r="H12" s="36"/>
      <c r="I12" s="36"/>
    </row>
    <row r="13" spans="4:9" ht="12.75">
      <c r="D13" s="8"/>
      <c r="E13" s="8"/>
      <c r="F13" s="8"/>
      <c r="G13" s="8"/>
      <c r="H13" s="8"/>
      <c r="I13" s="8"/>
    </row>
    <row r="14" spans="1:9" ht="12.75">
      <c r="A14" s="36" t="s">
        <v>46</v>
      </c>
      <c r="B14" s="36"/>
      <c r="C14" s="36"/>
      <c r="D14" s="36"/>
      <c r="E14" s="36"/>
      <c r="F14" s="36"/>
      <c r="G14" s="36"/>
      <c r="H14" s="36"/>
      <c r="I14" s="36"/>
    </row>
    <row r="15" spans="1:9" s="6" customFormat="1" ht="12.75">
      <c r="A15" s="12" t="s">
        <v>56</v>
      </c>
      <c r="B15" s="40" t="s">
        <v>57</v>
      </c>
      <c r="C15" s="40"/>
      <c r="D15" s="40"/>
      <c r="E15" s="40"/>
      <c r="F15" s="40" t="s">
        <v>58</v>
      </c>
      <c r="G15" s="40"/>
      <c r="H15" s="40"/>
      <c r="I15" s="40"/>
    </row>
    <row r="16" spans="1:9" ht="12.75">
      <c r="A16" s="12" t="s">
        <v>51</v>
      </c>
      <c r="B16" s="35"/>
      <c r="C16" s="35"/>
      <c r="D16" s="35"/>
      <c r="E16" s="35"/>
      <c r="F16" s="35"/>
      <c r="G16" s="35"/>
      <c r="H16" s="35"/>
      <c r="I16" s="35"/>
    </row>
    <row r="17" spans="1:9" ht="12.75">
      <c r="A17" s="12" t="s">
        <v>52</v>
      </c>
      <c r="B17" s="35"/>
      <c r="C17" s="35"/>
      <c r="D17" s="35"/>
      <c r="E17" s="35"/>
      <c r="F17" s="35"/>
      <c r="G17" s="35"/>
      <c r="H17" s="35"/>
      <c r="I17" s="35"/>
    </row>
    <row r="18" spans="1:9" ht="12.75">
      <c r="A18" s="12" t="s">
        <v>53</v>
      </c>
      <c r="B18" s="35"/>
      <c r="C18" s="35"/>
      <c r="D18" s="35"/>
      <c r="E18" s="35"/>
      <c r="F18" s="35"/>
      <c r="G18" s="35"/>
      <c r="H18" s="35"/>
      <c r="I18" s="35"/>
    </row>
    <row r="19" spans="1:9" ht="12.75">
      <c r="A19" s="12" t="s">
        <v>54</v>
      </c>
      <c r="B19" s="35"/>
      <c r="C19" s="35"/>
      <c r="D19" s="35"/>
      <c r="E19" s="35"/>
      <c r="F19" s="35"/>
      <c r="G19" s="35"/>
      <c r="H19" s="35"/>
      <c r="I19" s="35"/>
    </row>
    <row r="20" spans="1:9" ht="12.75">
      <c r="A20" s="12" t="s">
        <v>55</v>
      </c>
      <c r="B20" s="35"/>
      <c r="C20" s="35"/>
      <c r="D20" s="35"/>
      <c r="E20" s="35"/>
      <c r="F20" s="35"/>
      <c r="G20" s="35"/>
      <c r="H20" s="35"/>
      <c r="I20" s="35"/>
    </row>
    <row r="21" ht="12.75">
      <c r="A21" s="6"/>
    </row>
    <row r="22" spans="1:9" ht="12.75">
      <c r="A22" s="36" t="s">
        <v>47</v>
      </c>
      <c r="B22" s="36"/>
      <c r="C22" s="36"/>
      <c r="D22" s="36"/>
      <c r="E22" s="36"/>
      <c r="F22" s="36"/>
      <c r="G22" s="36"/>
      <c r="H22" s="36"/>
      <c r="I22" s="36"/>
    </row>
    <row r="23" spans="1:9" s="6" customFormat="1" ht="12.75">
      <c r="A23" s="12" t="s">
        <v>56</v>
      </c>
      <c r="B23" s="40" t="s">
        <v>57</v>
      </c>
      <c r="C23" s="40"/>
      <c r="D23" s="40"/>
      <c r="E23" s="40"/>
      <c r="F23" s="40" t="s">
        <v>59</v>
      </c>
      <c r="G23" s="40"/>
      <c r="H23" s="40" t="s">
        <v>60</v>
      </c>
      <c r="I23" s="40"/>
    </row>
    <row r="24" spans="1:9" ht="12.75">
      <c r="A24" s="12" t="s">
        <v>51</v>
      </c>
      <c r="B24" s="35"/>
      <c r="C24" s="35"/>
      <c r="D24" s="35"/>
      <c r="E24" s="35"/>
      <c r="F24" s="35"/>
      <c r="G24" s="35"/>
      <c r="H24" s="35"/>
      <c r="I24" s="35"/>
    </row>
    <row r="25" spans="1:9" ht="12.75">
      <c r="A25" s="12" t="s">
        <v>52</v>
      </c>
      <c r="B25" s="35"/>
      <c r="C25" s="35"/>
      <c r="D25" s="35"/>
      <c r="E25" s="35"/>
      <c r="F25" s="35"/>
      <c r="G25" s="35"/>
      <c r="H25" s="35"/>
      <c r="I25" s="35"/>
    </row>
    <row r="26" spans="1:9" ht="12.75">
      <c r="A26" s="12" t="s">
        <v>53</v>
      </c>
      <c r="B26" s="35"/>
      <c r="C26" s="35"/>
      <c r="D26" s="35"/>
      <c r="E26" s="35"/>
      <c r="F26" s="35"/>
      <c r="G26" s="35"/>
      <c r="H26" s="35"/>
      <c r="I26" s="35"/>
    </row>
    <row r="27" spans="1:9" ht="12.75">
      <c r="A27" s="12" t="s">
        <v>54</v>
      </c>
      <c r="B27" s="35"/>
      <c r="C27" s="35"/>
      <c r="D27" s="35"/>
      <c r="E27" s="35"/>
      <c r="F27" s="35"/>
      <c r="G27" s="35"/>
      <c r="H27" s="35"/>
      <c r="I27" s="35"/>
    </row>
    <row r="28" spans="1:9" ht="12.75">
      <c r="A28" s="12" t="s">
        <v>55</v>
      </c>
      <c r="B28" s="35"/>
      <c r="C28" s="35"/>
      <c r="D28" s="35"/>
      <c r="E28" s="35"/>
      <c r="F28" s="35"/>
      <c r="G28" s="35"/>
      <c r="H28" s="35"/>
      <c r="I28" s="35"/>
    </row>
    <row r="29" ht="12.75">
      <c r="A29" s="6"/>
    </row>
    <row r="30" spans="1:9" ht="12.75" customHeight="1">
      <c r="A30" s="41" t="s">
        <v>31</v>
      </c>
      <c r="B30" s="41"/>
      <c r="C30" s="41"/>
      <c r="D30" s="41"/>
      <c r="E30" s="41"/>
      <c r="F30" s="41"/>
      <c r="G30" s="41"/>
      <c r="H30" s="41"/>
      <c r="I30" s="41"/>
    </row>
    <row r="31" spans="1:9" ht="12.75">
      <c r="A31" s="41"/>
      <c r="B31" s="41"/>
      <c r="C31" s="41"/>
      <c r="D31" s="41"/>
      <c r="E31" s="41"/>
      <c r="F31" s="41"/>
      <c r="G31" s="41"/>
      <c r="H31" s="41"/>
      <c r="I31" s="41"/>
    </row>
    <row r="32" spans="1:9" ht="12.75">
      <c r="A32" s="41"/>
      <c r="B32" s="41"/>
      <c r="C32" s="41"/>
      <c r="D32" s="41"/>
      <c r="E32" s="41"/>
      <c r="F32" s="41"/>
      <c r="G32" s="41"/>
      <c r="H32" s="41"/>
      <c r="I32" s="41"/>
    </row>
    <row r="33" spans="1:9" ht="12.75">
      <c r="A33" s="41"/>
      <c r="B33" s="41"/>
      <c r="C33" s="41"/>
      <c r="D33" s="41"/>
      <c r="E33" s="41"/>
      <c r="F33" s="41"/>
      <c r="G33" s="41"/>
      <c r="H33" s="41"/>
      <c r="I33" s="41"/>
    </row>
    <row r="34" spans="1:9" ht="12.75">
      <c r="A34" s="10"/>
      <c r="B34" s="10"/>
      <c r="C34" s="10"/>
      <c r="D34" s="10"/>
      <c r="E34" s="10"/>
      <c r="F34" s="10"/>
      <c r="G34" s="10"/>
      <c r="H34" s="10"/>
      <c r="I34" s="10"/>
    </row>
    <row r="35" spans="1:9" ht="15">
      <c r="A35" s="44" t="s">
        <v>32</v>
      </c>
      <c r="B35" s="44"/>
      <c r="C35" s="44"/>
      <c r="D35" s="44"/>
      <c r="E35" s="44"/>
      <c r="F35" s="44"/>
      <c r="G35" s="44"/>
      <c r="H35" s="44"/>
      <c r="I35" s="44"/>
    </row>
    <row r="37" spans="1:9" ht="12.75">
      <c r="A37" s="42" t="s">
        <v>33</v>
      </c>
      <c r="B37" s="42"/>
      <c r="C37" s="42"/>
      <c r="D37" s="42" t="s">
        <v>34</v>
      </c>
      <c r="E37" s="42"/>
      <c r="F37" s="42" t="s">
        <v>34</v>
      </c>
      <c r="G37" s="42"/>
      <c r="H37" s="42" t="s">
        <v>34</v>
      </c>
      <c r="I37" s="42"/>
    </row>
    <row r="38" spans="1:9" ht="12.75">
      <c r="A38" s="42"/>
      <c r="B38" s="42"/>
      <c r="C38" s="42"/>
      <c r="D38" s="42"/>
      <c r="E38" s="42"/>
      <c r="F38" s="42"/>
      <c r="G38" s="42"/>
      <c r="H38" s="42"/>
      <c r="I38" s="42"/>
    </row>
    <row r="39" spans="1:9" ht="12.75">
      <c r="A39" s="42"/>
      <c r="B39" s="42"/>
      <c r="C39" s="42"/>
      <c r="D39" s="42"/>
      <c r="E39" s="42"/>
      <c r="F39" s="42"/>
      <c r="G39" s="42"/>
      <c r="H39" s="42"/>
      <c r="I39" s="42"/>
    </row>
    <row r="40" spans="1:9" ht="12.75">
      <c r="A40" s="42"/>
      <c r="B40" s="42"/>
      <c r="C40" s="42"/>
      <c r="D40" s="42"/>
      <c r="E40" s="42"/>
      <c r="F40" s="42"/>
      <c r="G40" s="42"/>
      <c r="H40" s="42"/>
      <c r="I40" s="42"/>
    </row>
    <row r="41" spans="1:9" s="9" customFormat="1" ht="27" customHeight="1">
      <c r="A41" s="42" t="s">
        <v>35</v>
      </c>
      <c r="B41" s="42"/>
      <c r="C41" s="42"/>
      <c r="D41" s="42" t="s">
        <v>36</v>
      </c>
      <c r="E41" s="42"/>
      <c r="F41" s="42" t="s">
        <v>37</v>
      </c>
      <c r="G41" s="42"/>
      <c r="H41" s="42" t="s">
        <v>38</v>
      </c>
      <c r="I41" s="42"/>
    </row>
    <row r="42" spans="1:9" s="11" customFormat="1" ht="12.75">
      <c r="A42" s="43" t="s">
        <v>39</v>
      </c>
      <c r="B42" s="43"/>
      <c r="C42" s="43"/>
      <c r="D42" s="43" t="s">
        <v>40</v>
      </c>
      <c r="E42" s="43"/>
      <c r="F42" s="43" t="s">
        <v>41</v>
      </c>
      <c r="G42" s="43"/>
      <c r="H42" s="43" t="s">
        <v>61</v>
      </c>
      <c r="I42" s="43"/>
    </row>
    <row r="43" spans="1:9" s="9" customFormat="1" ht="12.75">
      <c r="A43" s="42"/>
      <c r="B43" s="42"/>
      <c r="C43" s="42"/>
      <c r="D43" s="42"/>
      <c r="E43" s="42"/>
      <c r="F43" s="42"/>
      <c r="G43" s="42"/>
      <c r="H43" s="42"/>
      <c r="I43" s="42"/>
    </row>
    <row r="44" spans="1:9" s="9" customFormat="1" ht="12.75">
      <c r="A44" s="42"/>
      <c r="B44" s="42"/>
      <c r="C44" s="42"/>
      <c r="D44" s="42"/>
      <c r="E44" s="42"/>
      <c r="F44" s="42"/>
      <c r="G44" s="42"/>
      <c r="H44" s="42"/>
      <c r="I44" s="42"/>
    </row>
    <row r="45" spans="1:9" s="9" customFormat="1" ht="12.75">
      <c r="A45" s="42" t="s">
        <v>34</v>
      </c>
      <c r="B45" s="42"/>
      <c r="C45" s="42"/>
      <c r="D45" s="42" t="s">
        <v>34</v>
      </c>
      <c r="E45" s="42"/>
      <c r="F45" s="42" t="s">
        <v>34</v>
      </c>
      <c r="G45" s="42"/>
      <c r="H45" s="42" t="s">
        <v>34</v>
      </c>
      <c r="I45" s="42"/>
    </row>
    <row r="46" spans="1:9" s="9" customFormat="1" ht="12.75">
      <c r="A46" s="42"/>
      <c r="B46" s="42"/>
      <c r="C46" s="42"/>
      <c r="D46" s="42"/>
      <c r="E46" s="42"/>
      <c r="F46" s="42"/>
      <c r="G46" s="42"/>
      <c r="H46" s="42"/>
      <c r="I46" s="42"/>
    </row>
    <row r="47" spans="1:9" s="9" customFormat="1" ht="12.75">
      <c r="A47" s="42"/>
      <c r="B47" s="42"/>
      <c r="C47" s="42"/>
      <c r="D47" s="42"/>
      <c r="E47" s="42"/>
      <c r="F47" s="42"/>
      <c r="G47" s="42"/>
      <c r="H47" s="42"/>
      <c r="I47" s="42"/>
    </row>
    <row r="48" spans="1:9" s="9" customFormat="1" ht="12.75">
      <c r="A48" s="42"/>
      <c r="B48" s="42"/>
      <c r="C48" s="42"/>
      <c r="D48" s="42"/>
      <c r="E48" s="42"/>
      <c r="F48" s="42"/>
      <c r="G48" s="42"/>
      <c r="H48" s="42"/>
      <c r="I48" s="42"/>
    </row>
    <row r="49" spans="1:17" s="9" customFormat="1" ht="24" customHeight="1">
      <c r="A49" s="45" t="s">
        <v>65</v>
      </c>
      <c r="B49" s="45"/>
      <c r="C49" s="45"/>
      <c r="D49" s="42" t="s">
        <v>43</v>
      </c>
      <c r="E49" s="42"/>
      <c r="F49" s="42" t="s">
        <v>63</v>
      </c>
      <c r="G49" s="42"/>
      <c r="H49" s="42" t="s">
        <v>42</v>
      </c>
      <c r="I49" s="42"/>
      <c r="O49" s="42"/>
      <c r="P49" s="42"/>
      <c r="Q49" s="42"/>
    </row>
    <row r="50" spans="1:17" s="11" customFormat="1" ht="26.25" customHeight="1">
      <c r="A50" s="43" t="s">
        <v>66</v>
      </c>
      <c r="B50" s="43"/>
      <c r="C50" s="43"/>
      <c r="D50" s="43" t="s">
        <v>111</v>
      </c>
      <c r="E50" s="43"/>
      <c r="F50" s="43" t="s">
        <v>64</v>
      </c>
      <c r="G50" s="43"/>
      <c r="H50" s="43" t="s">
        <v>62</v>
      </c>
      <c r="I50" s="43"/>
      <c r="O50" s="43"/>
      <c r="P50" s="43"/>
      <c r="Q50" s="43"/>
    </row>
    <row r="51" spans="1:3" ht="12.75">
      <c r="A51" s="42"/>
      <c r="B51" s="42"/>
      <c r="C51" s="42"/>
    </row>
  </sheetData>
  <sheetProtection/>
  <mergeCells count="104">
    <mergeCell ref="F43:G43"/>
    <mergeCell ref="H50:I50"/>
    <mergeCell ref="O49:Q49"/>
    <mergeCell ref="O50:Q50"/>
    <mergeCell ref="H44:I44"/>
    <mergeCell ref="H45:I45"/>
    <mergeCell ref="H46:I46"/>
    <mergeCell ref="H47:I47"/>
    <mergeCell ref="H48:I48"/>
    <mergeCell ref="H49:I49"/>
    <mergeCell ref="F47:G47"/>
    <mergeCell ref="F49:G49"/>
    <mergeCell ref="F50:G50"/>
    <mergeCell ref="H37:I37"/>
    <mergeCell ref="H38:I38"/>
    <mergeCell ref="H39:I39"/>
    <mergeCell ref="H40:I40"/>
    <mergeCell ref="H41:I41"/>
    <mergeCell ref="H42:I42"/>
    <mergeCell ref="H43:I43"/>
    <mergeCell ref="F48:G48"/>
    <mergeCell ref="F37:G37"/>
    <mergeCell ref="F38:G38"/>
    <mergeCell ref="F39:G39"/>
    <mergeCell ref="F40:G40"/>
    <mergeCell ref="F41:G41"/>
    <mergeCell ref="F42:G42"/>
    <mergeCell ref="F44:G44"/>
    <mergeCell ref="F45:G45"/>
    <mergeCell ref="F46:G46"/>
    <mergeCell ref="D47:E47"/>
    <mergeCell ref="D48:E48"/>
    <mergeCell ref="D49:E49"/>
    <mergeCell ref="D50:E50"/>
    <mergeCell ref="A51:C51"/>
    <mergeCell ref="A46:C46"/>
    <mergeCell ref="A47:C47"/>
    <mergeCell ref="A48:C48"/>
    <mergeCell ref="A49:C49"/>
    <mergeCell ref="A50:C50"/>
    <mergeCell ref="D38:E38"/>
    <mergeCell ref="D39:E39"/>
    <mergeCell ref="D40:E40"/>
    <mergeCell ref="D41:E41"/>
    <mergeCell ref="D42:E42"/>
    <mergeCell ref="D46:E46"/>
    <mergeCell ref="D43:E43"/>
    <mergeCell ref="D44:E44"/>
    <mergeCell ref="D45:E45"/>
    <mergeCell ref="A42:C42"/>
    <mergeCell ref="A43:C43"/>
    <mergeCell ref="A44:C44"/>
    <mergeCell ref="A45:C45"/>
    <mergeCell ref="A35:I35"/>
    <mergeCell ref="A37:C37"/>
    <mergeCell ref="A38:C38"/>
    <mergeCell ref="A39:C39"/>
    <mergeCell ref="A40:C40"/>
    <mergeCell ref="A41:C41"/>
    <mergeCell ref="H28:I28"/>
    <mergeCell ref="A30:I33"/>
    <mergeCell ref="B28:E28"/>
    <mergeCell ref="D37:E37"/>
    <mergeCell ref="B24:E24"/>
    <mergeCell ref="B25:E25"/>
    <mergeCell ref="B26:E26"/>
    <mergeCell ref="B27:E27"/>
    <mergeCell ref="F28:G28"/>
    <mergeCell ref="H23:I23"/>
    <mergeCell ref="F23:G23"/>
    <mergeCell ref="F24:G24"/>
    <mergeCell ref="F25:G25"/>
    <mergeCell ref="F26:G26"/>
    <mergeCell ref="F27:G27"/>
    <mergeCell ref="H24:I24"/>
    <mergeCell ref="H25:I25"/>
    <mergeCell ref="H26:I26"/>
    <mergeCell ref="H27:I27"/>
    <mergeCell ref="B18:E18"/>
    <mergeCell ref="B19:E19"/>
    <mergeCell ref="B20:E20"/>
    <mergeCell ref="F19:I19"/>
    <mergeCell ref="F20:I20"/>
    <mergeCell ref="A22:I22"/>
    <mergeCell ref="F18:I18"/>
    <mergeCell ref="B23:E23"/>
    <mergeCell ref="D10:I10"/>
    <mergeCell ref="D11:I11"/>
    <mergeCell ref="F15:I15"/>
    <mergeCell ref="F16:I16"/>
    <mergeCell ref="B16:E16"/>
    <mergeCell ref="A14:I14"/>
    <mergeCell ref="D12:I12"/>
    <mergeCell ref="B15:E15"/>
    <mergeCell ref="F17:I17"/>
    <mergeCell ref="B17:E17"/>
    <mergeCell ref="D6:I6"/>
    <mergeCell ref="D7:I7"/>
    <mergeCell ref="D8:I8"/>
    <mergeCell ref="D9:I9"/>
    <mergeCell ref="A1:I1"/>
    <mergeCell ref="A2:I2"/>
    <mergeCell ref="D4:I4"/>
    <mergeCell ref="D5:I5"/>
  </mergeCells>
  <printOptions/>
  <pageMargins left="0.75" right="0.46" top="1" bottom="0.4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38"/>
  <sheetViews>
    <sheetView zoomScalePageLayoutView="0" workbookViewId="0" topLeftCell="A1">
      <selection activeCell="A15" sqref="A15:N16"/>
    </sheetView>
  </sheetViews>
  <sheetFormatPr defaultColWidth="6.25390625" defaultRowHeight="12.75"/>
  <cols>
    <col min="1" max="1" width="9.75390625" style="13" customWidth="1"/>
    <col min="2" max="2" width="1.37890625" style="13" customWidth="1"/>
    <col min="3" max="3" width="9.125" style="13" customWidth="1"/>
    <col min="4" max="7" width="6.25390625" style="13" customWidth="1"/>
    <col min="8" max="8" width="3.25390625" style="13" customWidth="1"/>
    <col min="9" max="11" width="6.25390625" style="13" customWidth="1"/>
    <col min="12" max="12" width="1.625" style="13" customWidth="1"/>
    <col min="13" max="13" width="12.625" style="13" customWidth="1"/>
    <col min="14" max="16" width="6.25390625" style="13" customWidth="1"/>
    <col min="17" max="17" width="18.375" style="13" customWidth="1"/>
    <col min="18" max="18" width="6.25390625" style="13" customWidth="1"/>
    <col min="19" max="19" width="8.75390625" style="13" bestFit="1" customWidth="1"/>
    <col min="20" max="20" width="7.125" style="13" bestFit="1" customWidth="1"/>
    <col min="21" max="21" width="8.25390625" style="13" customWidth="1"/>
    <col min="22" max="22" width="7.875" style="13" customWidth="1"/>
    <col min="23" max="16384" width="6.25390625" style="13" customWidth="1"/>
  </cols>
  <sheetData>
    <row r="1" spans="1:22" ht="15.75">
      <c r="A1" s="49" t="s">
        <v>68</v>
      </c>
      <c r="B1" s="49"/>
      <c r="C1" s="49"/>
      <c r="D1" s="49"/>
      <c r="E1" s="49"/>
      <c r="F1" s="49"/>
      <c r="G1" s="49"/>
      <c r="H1" s="49"/>
      <c r="I1" s="49"/>
      <c r="J1" s="49"/>
      <c r="K1" s="49"/>
      <c r="L1" s="49"/>
      <c r="M1" s="49"/>
      <c r="N1" s="49"/>
      <c r="Q1" s="18">
        <v>43010119924</v>
      </c>
      <c r="S1" s="19" t="e">
        <f>VLOOKUP(Q1,Sayfa1!A7:M28,3,FALSE)</f>
        <v>#N/A</v>
      </c>
      <c r="T1" s="13" t="e">
        <f>VLOOKUP(Q1,Sayfa1!A6:M28,4,FALSE)</f>
        <v>#N/A</v>
      </c>
      <c r="U1" s="13" t="e">
        <f>VLOOKUP(Q1,Sayfa1!A6:M28,5,FALSE)</f>
        <v>#N/A</v>
      </c>
      <c r="V1" s="13" t="e">
        <f>VLOOKUP(Q1,Sayfa1!A6:M28,6,FALSE)</f>
        <v>#N/A</v>
      </c>
    </row>
    <row r="2" ht="15.75">
      <c r="U2" s="13" t="e">
        <f>IF(U1=0,"",U1&amp;" ada,")</f>
        <v>#N/A</v>
      </c>
    </row>
    <row r="3" spans="1:20" ht="15.75">
      <c r="A3" s="14" t="s">
        <v>69</v>
      </c>
      <c r="B3" s="14" t="s">
        <v>48</v>
      </c>
      <c r="C3" s="15">
        <v>13</v>
      </c>
      <c r="D3" s="14"/>
      <c r="E3" s="14"/>
      <c r="F3" s="14"/>
      <c r="G3" s="14"/>
      <c r="H3" s="14"/>
      <c r="I3" s="14"/>
      <c r="J3" s="14" t="s">
        <v>71</v>
      </c>
      <c r="K3" s="14"/>
      <c r="L3" s="14" t="s">
        <v>48</v>
      </c>
      <c r="M3" s="16">
        <v>43012</v>
      </c>
      <c r="T3" s="13">
        <v>1</v>
      </c>
    </row>
    <row r="4" spans="1:20" ht="15.75">
      <c r="A4" s="14"/>
      <c r="B4" s="14"/>
      <c r="C4" s="14"/>
      <c r="D4" s="14"/>
      <c r="E4" s="14"/>
      <c r="F4" s="14"/>
      <c r="G4" s="14"/>
      <c r="H4" s="14"/>
      <c r="I4" s="14"/>
      <c r="J4" s="14"/>
      <c r="K4" s="14"/>
      <c r="L4" s="14"/>
      <c r="M4" s="14"/>
      <c r="T4" s="13" t="str">
        <f>IF(T3=1,"tekrar ilan edilmesine ","İdarece değerlendirilmesine ")</f>
        <v>tekrar ilan edilmesine </v>
      </c>
    </row>
    <row r="5" spans="1:13" ht="15.75">
      <c r="A5" s="14" t="s">
        <v>72</v>
      </c>
      <c r="B5" s="14" t="s">
        <v>48</v>
      </c>
      <c r="C5" s="14" t="s">
        <v>70</v>
      </c>
      <c r="D5" s="14"/>
      <c r="E5" s="14"/>
      <c r="F5" s="14"/>
      <c r="G5" s="14"/>
      <c r="H5" s="14"/>
      <c r="I5" s="14"/>
      <c r="J5" s="14"/>
      <c r="K5" s="14"/>
      <c r="L5" s="14"/>
      <c r="M5" s="14"/>
    </row>
    <row r="7" spans="1:14" ht="12.75" customHeight="1">
      <c r="A7" s="50" t="e">
        <f>"          Valilikten alınan 03/10/2017 tarih ve 9449 sayılı onay ile oluşan Komisyonumuz, İlimiz "&amp;S1&amp;" İlçesi "&amp;T1&amp;"nde bulunan "&amp;U2&amp;" "&amp;V1&amp;" parsel numaralı taşınmaz hakkında 4706 sayılı Kanunun Ek-3 üncü maddesi, 14/07/2009 tarih ve 2009/15199 sayılı Bakanlar Kurulu Kararı ile yürürlüğe konulan Yatırımlarda Devlet Yardımları Hakkında karar ve Kamu Taşınmazlarının Yatırımlara Tahsisine"&amp;" İlişkin Usul ve Esaslar uyarınca yatırımcılar tarafından yapılan başvuruları değerlendirmek ve karara bağlamak üzere, 04/10/2017 tarihinde saat 10:00’da "&amp;" Komisyon Başkanı Vali Yardımcısı V. Ali BEZİRGAN Başkanlığında Valilik Kriz Merkezi Toplantı salonunda toplandı."</f>
        <v>#N/A</v>
      </c>
      <c r="B7" s="50"/>
      <c r="C7" s="50"/>
      <c r="D7" s="50"/>
      <c r="E7" s="50"/>
      <c r="F7" s="50"/>
      <c r="G7" s="50"/>
      <c r="H7" s="50"/>
      <c r="I7" s="50"/>
      <c r="J7" s="50"/>
      <c r="K7" s="50"/>
      <c r="L7" s="50"/>
      <c r="M7" s="50"/>
      <c r="N7" s="50"/>
    </row>
    <row r="8" spans="1:14" ht="15.75">
      <c r="A8" s="50"/>
      <c r="B8" s="50"/>
      <c r="C8" s="50"/>
      <c r="D8" s="50"/>
      <c r="E8" s="50"/>
      <c r="F8" s="50"/>
      <c r="G8" s="50"/>
      <c r="H8" s="50"/>
      <c r="I8" s="50"/>
      <c r="J8" s="50"/>
      <c r="K8" s="50"/>
      <c r="L8" s="50"/>
      <c r="M8" s="50"/>
      <c r="N8" s="50"/>
    </row>
    <row r="9" spans="1:14" ht="15.75">
      <c r="A9" s="50"/>
      <c r="B9" s="50"/>
      <c r="C9" s="50"/>
      <c r="D9" s="50"/>
      <c r="E9" s="50"/>
      <c r="F9" s="50"/>
      <c r="G9" s="50"/>
      <c r="H9" s="50"/>
      <c r="I9" s="50"/>
      <c r="J9" s="50"/>
      <c r="K9" s="50"/>
      <c r="L9" s="50"/>
      <c r="M9" s="50"/>
      <c r="N9" s="50"/>
    </row>
    <row r="10" spans="1:14" ht="15.75">
      <c r="A10" s="50"/>
      <c r="B10" s="50"/>
      <c r="C10" s="50"/>
      <c r="D10" s="50"/>
      <c r="E10" s="50"/>
      <c r="F10" s="50"/>
      <c r="G10" s="50"/>
      <c r="H10" s="50"/>
      <c r="I10" s="50"/>
      <c r="J10" s="50"/>
      <c r="K10" s="50"/>
      <c r="L10" s="50"/>
      <c r="M10" s="50"/>
      <c r="N10" s="50"/>
    </row>
    <row r="11" spans="1:14" ht="15.75">
      <c r="A11" s="50"/>
      <c r="B11" s="50"/>
      <c r="C11" s="50"/>
      <c r="D11" s="50"/>
      <c r="E11" s="50"/>
      <c r="F11" s="50"/>
      <c r="G11" s="50"/>
      <c r="H11" s="50"/>
      <c r="I11" s="50"/>
      <c r="J11" s="50"/>
      <c r="K11" s="50"/>
      <c r="L11" s="50"/>
      <c r="M11" s="50"/>
      <c r="N11" s="50"/>
    </row>
    <row r="12" spans="1:14" ht="15.75">
      <c r="A12" s="50"/>
      <c r="B12" s="50"/>
      <c r="C12" s="50"/>
      <c r="D12" s="50"/>
      <c r="E12" s="50"/>
      <c r="F12" s="50"/>
      <c r="G12" s="50"/>
      <c r="H12" s="50"/>
      <c r="I12" s="50"/>
      <c r="J12" s="50"/>
      <c r="K12" s="50"/>
      <c r="L12" s="50"/>
      <c r="M12" s="50"/>
      <c r="N12" s="50"/>
    </row>
    <row r="13" spans="1:14" ht="15.75">
      <c r="A13" s="50"/>
      <c r="B13" s="50"/>
      <c r="C13" s="50"/>
      <c r="D13" s="50"/>
      <c r="E13" s="50"/>
      <c r="F13" s="50"/>
      <c r="G13" s="50"/>
      <c r="H13" s="50"/>
      <c r="I13" s="50"/>
      <c r="J13" s="50"/>
      <c r="K13" s="50"/>
      <c r="L13" s="50"/>
      <c r="M13" s="50"/>
      <c r="N13" s="50"/>
    </row>
    <row r="14" spans="1:14" ht="20.25" customHeight="1">
      <c r="A14" s="50"/>
      <c r="B14" s="50"/>
      <c r="C14" s="50"/>
      <c r="D14" s="50"/>
      <c r="E14" s="50"/>
      <c r="F14" s="50"/>
      <c r="G14" s="50"/>
      <c r="H14" s="50"/>
      <c r="I14" s="50"/>
      <c r="J14" s="50"/>
      <c r="K14" s="50"/>
      <c r="L14" s="50"/>
      <c r="M14" s="50"/>
      <c r="N14" s="50"/>
    </row>
    <row r="15" spans="1:14" ht="15.75" customHeight="1">
      <c r="A15" s="51" t="s">
        <v>73</v>
      </c>
      <c r="B15" s="51"/>
      <c r="C15" s="51"/>
      <c r="D15" s="51"/>
      <c r="E15" s="51"/>
      <c r="F15" s="51"/>
      <c r="G15" s="51"/>
      <c r="H15" s="51"/>
      <c r="I15" s="51"/>
      <c r="J15" s="51"/>
      <c r="K15" s="51"/>
      <c r="L15" s="51"/>
      <c r="M15" s="51"/>
      <c r="N15" s="51"/>
    </row>
    <row r="16" spans="1:14" ht="15.75">
      <c r="A16" s="51"/>
      <c r="B16" s="51"/>
      <c r="C16" s="51"/>
      <c r="D16" s="51"/>
      <c r="E16" s="51"/>
      <c r="F16" s="51"/>
      <c r="G16" s="51"/>
      <c r="H16" s="51"/>
      <c r="I16" s="51"/>
      <c r="J16" s="51"/>
      <c r="K16" s="51"/>
      <c r="L16" s="51"/>
      <c r="M16" s="51"/>
      <c r="N16" s="51"/>
    </row>
    <row r="17" spans="1:14" ht="15.75" customHeight="1">
      <c r="A17" s="51" t="str">
        <f>"          Bu sebeple bahse konu taşınmazın "&amp;T4&amp;"Komisyonumuzca oybirliği ile karar verilmiştir."</f>
        <v>          Bu sebeple bahse konu taşınmazın tekrar ilan edilmesine Komisyonumuzca oybirliği ile karar verilmiştir.</v>
      </c>
      <c r="B17" s="51"/>
      <c r="C17" s="51"/>
      <c r="D17" s="51"/>
      <c r="E17" s="51"/>
      <c r="F17" s="51"/>
      <c r="G17" s="51"/>
      <c r="H17" s="51"/>
      <c r="I17" s="51"/>
      <c r="J17" s="51"/>
      <c r="K17" s="51"/>
      <c r="L17" s="51"/>
      <c r="M17" s="51"/>
      <c r="N17" s="51"/>
    </row>
    <row r="18" spans="1:14" ht="15.75">
      <c r="A18" s="51"/>
      <c r="B18" s="51"/>
      <c r="C18" s="51"/>
      <c r="D18" s="51"/>
      <c r="E18" s="51"/>
      <c r="F18" s="51"/>
      <c r="G18" s="51"/>
      <c r="H18" s="51"/>
      <c r="I18" s="51"/>
      <c r="J18" s="51"/>
      <c r="K18" s="51"/>
      <c r="L18" s="51"/>
      <c r="M18" s="51"/>
      <c r="N18" s="51"/>
    </row>
    <row r="20" spans="1:14" ht="15.75">
      <c r="A20" s="49" t="s">
        <v>32</v>
      </c>
      <c r="B20" s="49"/>
      <c r="C20" s="49"/>
      <c r="D20" s="49"/>
      <c r="E20" s="49"/>
      <c r="F20" s="49"/>
      <c r="G20" s="49"/>
      <c r="H20" s="49"/>
      <c r="I20" s="49"/>
      <c r="J20" s="49"/>
      <c r="K20" s="49"/>
      <c r="L20" s="49"/>
      <c r="M20" s="49"/>
      <c r="N20" s="49"/>
    </row>
    <row r="22" spans="1:14" ht="15.75">
      <c r="A22" s="49" t="s">
        <v>33</v>
      </c>
      <c r="B22" s="49"/>
      <c r="C22" s="49"/>
      <c r="D22" s="49"/>
      <c r="E22" s="14"/>
      <c r="F22" s="49" t="s">
        <v>34</v>
      </c>
      <c r="G22" s="49"/>
      <c r="H22" s="49"/>
      <c r="I22" s="49"/>
      <c r="J22" s="14"/>
      <c r="K22" s="49" t="s">
        <v>34</v>
      </c>
      <c r="L22" s="49"/>
      <c r="M22" s="49"/>
      <c r="N22" s="49"/>
    </row>
    <row r="23" spans="1:14" ht="15.75">
      <c r="A23" s="48"/>
      <c r="B23" s="48"/>
      <c r="C23" s="48"/>
      <c r="D23" s="48"/>
      <c r="F23" s="48"/>
      <c r="G23" s="48"/>
      <c r="H23" s="48"/>
      <c r="I23" s="48"/>
      <c r="K23" s="48"/>
      <c r="L23" s="48"/>
      <c r="M23" s="48"/>
      <c r="N23" s="48"/>
    </row>
    <row r="24" spans="1:14" ht="15.75">
      <c r="A24" s="48"/>
      <c r="B24" s="48"/>
      <c r="C24" s="48"/>
      <c r="D24" s="48"/>
      <c r="F24" s="48"/>
      <c r="G24" s="48"/>
      <c r="H24" s="48"/>
      <c r="I24" s="48"/>
      <c r="K24" s="48"/>
      <c r="L24" s="48"/>
      <c r="M24" s="48"/>
      <c r="N24" s="48"/>
    </row>
    <row r="25" spans="1:14" ht="15.75">
      <c r="A25" s="48"/>
      <c r="B25" s="48"/>
      <c r="C25" s="48"/>
      <c r="D25" s="48"/>
      <c r="F25" s="48"/>
      <c r="G25" s="48"/>
      <c r="H25" s="48"/>
      <c r="I25" s="48"/>
      <c r="K25" s="48"/>
      <c r="L25" s="48"/>
      <c r="M25" s="48"/>
      <c r="N25" s="48"/>
    </row>
    <row r="26" spans="1:14" ht="15.75">
      <c r="A26" s="48" t="s">
        <v>74</v>
      </c>
      <c r="B26" s="48"/>
      <c r="C26" s="48"/>
      <c r="D26" s="48"/>
      <c r="F26" s="48" t="s">
        <v>36</v>
      </c>
      <c r="G26" s="48"/>
      <c r="H26" s="48"/>
      <c r="I26" s="48"/>
      <c r="K26" s="48" t="s">
        <v>37</v>
      </c>
      <c r="L26" s="48"/>
      <c r="M26" s="48"/>
      <c r="N26" s="48"/>
    </row>
    <row r="27" spans="1:14" ht="15.75">
      <c r="A27" s="48" t="s">
        <v>75</v>
      </c>
      <c r="B27" s="48"/>
      <c r="C27" s="48"/>
      <c r="D27" s="48"/>
      <c r="F27" s="48" t="s">
        <v>40</v>
      </c>
      <c r="G27" s="48"/>
      <c r="H27" s="48"/>
      <c r="I27" s="48"/>
      <c r="K27" s="48" t="s">
        <v>41</v>
      </c>
      <c r="L27" s="48"/>
      <c r="M27" s="48"/>
      <c r="N27" s="48"/>
    </row>
    <row r="31" spans="1:14" ht="15.75">
      <c r="A31" s="49" t="s">
        <v>34</v>
      </c>
      <c r="B31" s="49"/>
      <c r="C31" s="49"/>
      <c r="D31" s="14"/>
      <c r="E31" s="49" t="s">
        <v>34</v>
      </c>
      <c r="F31" s="49"/>
      <c r="G31" s="49"/>
      <c r="H31" s="14"/>
      <c r="I31" s="49" t="s">
        <v>34</v>
      </c>
      <c r="J31" s="49"/>
      <c r="K31" s="49"/>
      <c r="L31" s="14"/>
      <c r="M31" s="49" t="s">
        <v>34</v>
      </c>
      <c r="N31" s="49"/>
    </row>
    <row r="32" spans="1:14" ht="15.75">
      <c r="A32" s="48"/>
      <c r="B32" s="48"/>
      <c r="C32" s="48"/>
      <c r="E32" s="48"/>
      <c r="F32" s="48"/>
      <c r="G32" s="48"/>
      <c r="I32" s="48"/>
      <c r="J32" s="48"/>
      <c r="K32" s="48"/>
      <c r="M32" s="48"/>
      <c r="N32" s="48"/>
    </row>
    <row r="33" spans="1:14" ht="15.75">
      <c r="A33" s="48"/>
      <c r="B33" s="48"/>
      <c r="C33" s="48"/>
      <c r="E33" s="48"/>
      <c r="F33" s="48"/>
      <c r="G33" s="48"/>
      <c r="I33" s="48"/>
      <c r="J33" s="48"/>
      <c r="K33" s="48"/>
      <c r="M33" s="48"/>
      <c r="N33" s="48"/>
    </row>
    <row r="34" spans="1:14" ht="15.75">
      <c r="A34" s="46" t="s">
        <v>76</v>
      </c>
      <c r="B34" s="46"/>
      <c r="C34" s="46"/>
      <c r="E34" s="46" t="s">
        <v>43</v>
      </c>
      <c r="F34" s="46"/>
      <c r="G34" s="46"/>
      <c r="I34" s="48"/>
      <c r="J34" s="48"/>
      <c r="K34" s="48"/>
      <c r="M34" s="48"/>
      <c r="N34" s="48"/>
    </row>
    <row r="35" spans="1:14" ht="15.75">
      <c r="A35" s="46"/>
      <c r="B35" s="46"/>
      <c r="C35" s="46"/>
      <c r="E35" s="46"/>
      <c r="F35" s="46"/>
      <c r="G35" s="46"/>
      <c r="I35" s="48" t="s">
        <v>63</v>
      </c>
      <c r="J35" s="48"/>
      <c r="K35" s="48"/>
      <c r="M35" s="48" t="s">
        <v>78</v>
      </c>
      <c r="N35" s="48"/>
    </row>
    <row r="36" spans="1:14" ht="15.75" customHeight="1">
      <c r="A36" s="47" t="s">
        <v>77</v>
      </c>
      <c r="B36" s="47"/>
      <c r="C36" s="47"/>
      <c r="E36" s="46" t="s">
        <v>44</v>
      </c>
      <c r="F36" s="46"/>
      <c r="G36" s="46"/>
      <c r="I36" s="46" t="s">
        <v>64</v>
      </c>
      <c r="J36" s="46"/>
      <c r="K36" s="46"/>
      <c r="M36" s="46" t="s">
        <v>62</v>
      </c>
      <c r="N36" s="46"/>
    </row>
    <row r="37" spans="1:14" ht="15.75">
      <c r="A37" s="47"/>
      <c r="B37" s="47"/>
      <c r="C37" s="47"/>
      <c r="E37" s="46"/>
      <c r="F37" s="46"/>
      <c r="G37" s="46"/>
      <c r="I37" s="46"/>
      <c r="J37" s="46"/>
      <c r="K37" s="46"/>
      <c r="M37" s="46"/>
      <c r="N37" s="46"/>
    </row>
    <row r="38" spans="1:14" ht="15.75">
      <c r="A38" s="47"/>
      <c r="B38" s="47"/>
      <c r="C38" s="47"/>
      <c r="M38" s="46"/>
      <c r="N38" s="46"/>
    </row>
  </sheetData>
  <sheetProtection/>
  <mergeCells count="45">
    <mergeCell ref="A1:N1"/>
    <mergeCell ref="A7:N14"/>
    <mergeCell ref="A15:N16"/>
    <mergeCell ref="A17:N18"/>
    <mergeCell ref="A20:N20"/>
    <mergeCell ref="K22:N22"/>
    <mergeCell ref="A22:D22"/>
    <mergeCell ref="F22:I22"/>
    <mergeCell ref="A23:D23"/>
    <mergeCell ref="A24:D24"/>
    <mergeCell ref="A25:D25"/>
    <mergeCell ref="K23:N23"/>
    <mergeCell ref="K24:N24"/>
    <mergeCell ref="K25:N25"/>
    <mergeCell ref="F23:I23"/>
    <mergeCell ref="F24:I24"/>
    <mergeCell ref="F25:I25"/>
    <mergeCell ref="A31:C31"/>
    <mergeCell ref="E31:G31"/>
    <mergeCell ref="I31:K31"/>
    <mergeCell ref="M31:N31"/>
    <mergeCell ref="A26:D26"/>
    <mergeCell ref="A27:D27"/>
    <mergeCell ref="F26:I26"/>
    <mergeCell ref="F27:I27"/>
    <mergeCell ref="K26:N26"/>
    <mergeCell ref="K27:N27"/>
    <mergeCell ref="A32:C32"/>
    <mergeCell ref="E32:G32"/>
    <mergeCell ref="I32:K32"/>
    <mergeCell ref="M32:N32"/>
    <mergeCell ref="A33:C33"/>
    <mergeCell ref="E33:G33"/>
    <mergeCell ref="I33:K33"/>
    <mergeCell ref="M33:N33"/>
    <mergeCell ref="A34:C35"/>
    <mergeCell ref="E34:G35"/>
    <mergeCell ref="E36:G37"/>
    <mergeCell ref="I36:K37"/>
    <mergeCell ref="M36:N38"/>
    <mergeCell ref="A36:C38"/>
    <mergeCell ref="I34:K34"/>
    <mergeCell ref="M34:N34"/>
    <mergeCell ref="I35:K35"/>
    <mergeCell ref="M35:N35"/>
  </mergeCells>
  <printOptions/>
  <pageMargins left="0.9" right="0.42" top="0.84"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MILEBIM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pc1</cp:lastModifiedBy>
  <cp:lastPrinted>2020-10-22T06:36:14Z</cp:lastPrinted>
  <dcterms:created xsi:type="dcterms:W3CDTF">2010-11-29T13:32:28Z</dcterms:created>
  <dcterms:modified xsi:type="dcterms:W3CDTF">2020-10-23T07:01:36Z</dcterms:modified>
  <cp:category/>
  <cp:version/>
  <cp:contentType/>
  <cp:contentStatus/>
</cp:coreProperties>
</file>