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cil.akgol\Desktop\2025 TEMMUZ\TEMMUZ II. SATIŞ\SATIŞ TALİMATI-2\"/>
    </mc:Choice>
  </mc:AlternateContent>
  <bookViews>
    <workbookView xWindow="0" yWindow="0" windowWidth="23040" windowHeight="10644" activeTab="1"/>
  </bookViews>
  <sheets>
    <sheet name="ELÜSTEN BOŞA ÇIKARTILACAK MISIR" sheetId="1" r:id="rId1"/>
    <sheet name="TÜRİBDE SATILACAK MISIR STOKLAR" sheetId="2" r:id="rId2"/>
  </sheets>
  <calcPr calcId="162913"/>
</workbook>
</file>

<file path=xl/calcChain.xml><?xml version="1.0" encoding="utf-8"?>
<calcChain xmlns="http://schemas.openxmlformats.org/spreadsheetml/2006/main">
  <c r="F7" i="2" l="1"/>
  <c r="F6" i="2"/>
  <c r="F55" i="1" l="1"/>
  <c r="F51" i="1"/>
  <c r="F17" i="1" l="1"/>
  <c r="F22" i="1"/>
  <c r="F31" i="1"/>
  <c r="F24" i="1"/>
  <c r="F34" i="1"/>
  <c r="F64" i="1"/>
  <c r="F74" i="1"/>
  <c r="F76" i="1"/>
  <c r="F77" i="1" l="1"/>
</calcChain>
</file>

<file path=xl/sharedStrings.xml><?xml version="1.0" encoding="utf-8"?>
<sst xmlns="http://schemas.openxmlformats.org/spreadsheetml/2006/main" count="295" uniqueCount="152">
  <si>
    <t>Depo Başmüdürlüğü</t>
  </si>
  <si>
    <t>Lisanslı Depo</t>
  </si>
  <si>
    <t>ISIN</t>
  </si>
  <si>
    <t>Ürün Kodu</t>
  </si>
  <si>
    <t>Mahsul Yılı</t>
  </si>
  <si>
    <t>Net Miktar (Kg)</t>
  </si>
  <si>
    <t>Batman Başmüdürlüğü</t>
  </si>
  <si>
    <t>ZD LİDAŞ</t>
  </si>
  <si>
    <t>TRXXGNI22214</t>
  </si>
  <si>
    <t>2411</t>
  </si>
  <si>
    <t>Konya Başmüdürlüğü</t>
  </si>
  <si>
    <t>KOÇAKER</t>
  </si>
  <si>
    <t>TRXXHDI52319</t>
  </si>
  <si>
    <t>2412</t>
  </si>
  <si>
    <t>KAİNAT (KARAMAN)</t>
  </si>
  <si>
    <t>TRXKTUIB2312</t>
  </si>
  <si>
    <t>Adana Başmüdürlüğü</t>
  </si>
  <si>
    <t>RAMAZANOĞULARI AGRO</t>
  </si>
  <si>
    <t>TRXXIHI32310</t>
  </si>
  <si>
    <t>BAĞIŞLAR</t>
  </si>
  <si>
    <t>TRXXFAI42310</t>
  </si>
  <si>
    <t>KÖSEOĞLU AGRO</t>
  </si>
  <si>
    <t>TRXKOAI42319</t>
  </si>
  <si>
    <t xml:space="preserve">SANDIKÇI </t>
  </si>
  <si>
    <t>TRXSTLI22310</t>
  </si>
  <si>
    <t>ALTINAGRO</t>
  </si>
  <si>
    <t>TRXALGI32314</t>
  </si>
  <si>
    <t>LARENDE</t>
  </si>
  <si>
    <t>TRXXGZI52314</t>
  </si>
  <si>
    <t xml:space="preserve">ATB ÇUKUROVA </t>
  </si>
  <si>
    <t>TRXATBI42317</t>
  </si>
  <si>
    <t>NERGİZ AGRO</t>
  </si>
  <si>
    <t>TRXXHGI32314</t>
  </si>
  <si>
    <t>ÖZEKİZLER AGRO</t>
  </si>
  <si>
    <t>TRXOZKI42316</t>
  </si>
  <si>
    <t>TEKİN (BATMAN MERKEZ)</t>
  </si>
  <si>
    <t>TRXTLTI22318</t>
  </si>
  <si>
    <t>TEKİN (BEŞİRİ)</t>
  </si>
  <si>
    <t>TRXXGRI22314</t>
  </si>
  <si>
    <t>SÖNMEZLER AGRO</t>
  </si>
  <si>
    <t>TRXSNMI42319</t>
  </si>
  <si>
    <t>AYSAN</t>
  </si>
  <si>
    <t>TRXAYSI42311</t>
  </si>
  <si>
    <t>TEKBAŞLAR</t>
  </si>
  <si>
    <t>TRXTKBI42316</t>
  </si>
  <si>
    <t>KARAMAN TB</t>
  </si>
  <si>
    <t>TRXXJCI12311</t>
  </si>
  <si>
    <t>AS LİDAŞ (KARATAY)</t>
  </si>
  <si>
    <t>TRXASLIE2313</t>
  </si>
  <si>
    <t>AS LİDAŞ (KARAPINAR)</t>
  </si>
  <si>
    <t>TRXASLIK2315</t>
  </si>
  <si>
    <t>TRXASLIL2314</t>
  </si>
  <si>
    <t>AS LİDAŞ (ÇUMRA)</t>
  </si>
  <si>
    <t>TRXASLIH2310</t>
  </si>
  <si>
    <t>AVS AGRO</t>
  </si>
  <si>
    <t>TRXAVSI42317</t>
  </si>
  <si>
    <t>HACI EMİN</t>
  </si>
  <si>
    <t>TRXHETI32317</t>
  </si>
  <si>
    <t>Mersin Başmüdürlüğü</t>
  </si>
  <si>
    <t>MAKSOY</t>
  </si>
  <si>
    <t>TRXXKHI02319</t>
  </si>
  <si>
    <t>MSG</t>
  </si>
  <si>
    <t>TRXXIJI22317</t>
  </si>
  <si>
    <t>ŞİMALA</t>
  </si>
  <si>
    <t>TRXSMLI42313</t>
  </si>
  <si>
    <t>AKGÜLLER</t>
  </si>
  <si>
    <t>TRXALDI62318</t>
  </si>
  <si>
    <t>SARILAR</t>
  </si>
  <si>
    <t>TRXXHII42319</t>
  </si>
  <si>
    <t>GÜR LİDAŞ</t>
  </si>
  <si>
    <t>TRXXIKI32314</t>
  </si>
  <si>
    <t>LDR TARIM (KARATAY)</t>
  </si>
  <si>
    <t>TRXXFGI32318</t>
  </si>
  <si>
    <t>EVLİK (ÇUMRA)</t>
  </si>
  <si>
    <t>TRXEVDI82317</t>
  </si>
  <si>
    <t>Mardin Başmüdürlüğü</t>
  </si>
  <si>
    <t>Diyarbakır Başmüdürlüğü</t>
  </si>
  <si>
    <t>İZZETTİN DENKTAŞ</t>
  </si>
  <si>
    <t>TRXXJDI22318</t>
  </si>
  <si>
    <t>LDR TARIM (KARAPINAR)</t>
  </si>
  <si>
    <t>TRXXFEI42312</t>
  </si>
  <si>
    <t>KÖKTEN</t>
  </si>
  <si>
    <t>TRXXJLI12312</t>
  </si>
  <si>
    <t>ÇUKUROVA TOPRAK</t>
  </si>
  <si>
    <t>TRXXKJI12314</t>
  </si>
  <si>
    <t>DURAK</t>
  </si>
  <si>
    <t>TRXXGUI32317</t>
  </si>
  <si>
    <t>BİZİM TARIM</t>
  </si>
  <si>
    <t>TRXXIZI22313</t>
  </si>
  <si>
    <t>TOPRAK (KARAMAN MERKEZ)</t>
  </si>
  <si>
    <t>TRXTOPIE2312</t>
  </si>
  <si>
    <t>TOPRAK (KAZIMKARABEKİR)</t>
  </si>
  <si>
    <t>TRXTOPIG2310</t>
  </si>
  <si>
    <t>ONURLAR AGRO</t>
  </si>
  <si>
    <t>TRXXGEI42310</t>
  </si>
  <si>
    <t>Aksaray Başmüdürlüğü</t>
  </si>
  <si>
    <t>ATARLAR (ESKİL)</t>
  </si>
  <si>
    <t>TRXATUI72314</t>
  </si>
  <si>
    <t>ERK LİDAŞ</t>
  </si>
  <si>
    <t>TRXXJBI32311</t>
  </si>
  <si>
    <t>YUSUF ZENGİN (MERKEZ)</t>
  </si>
  <si>
    <t>TRXYUSI42319</t>
  </si>
  <si>
    <t>REKOLTE TARIM</t>
  </si>
  <si>
    <t>TRXXGPI22318</t>
  </si>
  <si>
    <t>GÜZEL TARIM (CİHANBEYLİ)</t>
  </si>
  <si>
    <t>TRXGZLI32311</t>
  </si>
  <si>
    <t>TOPRAK (KADINHANI)</t>
  </si>
  <si>
    <t>TRXTOPIC2314</t>
  </si>
  <si>
    <t>AKCAN</t>
  </si>
  <si>
    <t>TRXXHLI52312</t>
  </si>
  <si>
    <t>AYDINLAR AGRO</t>
  </si>
  <si>
    <t>TRXXKLI02311</t>
  </si>
  <si>
    <t>SARAÇ (MERKEZ)</t>
  </si>
  <si>
    <t>TRXSRCI42311</t>
  </si>
  <si>
    <t xml:space="preserve">DİCLE İPEKYOLU </t>
  </si>
  <si>
    <t>TRXXFDI42314</t>
  </si>
  <si>
    <t>MY SİLO (AKSARAY)</t>
  </si>
  <si>
    <t>TRXMYSI62314</t>
  </si>
  <si>
    <t>OKURLAR</t>
  </si>
  <si>
    <t>TRXXKGI02311</t>
  </si>
  <si>
    <t>EVLİK (KARAPINAR)</t>
  </si>
  <si>
    <t>TRXEVDIA2318</t>
  </si>
  <si>
    <t xml:space="preserve">İSMAİL HAKAN BALTAOĞLU TARIM </t>
  </si>
  <si>
    <t>TRXXGSI42310</t>
  </si>
  <si>
    <t>TZN (ESKİL)</t>
  </si>
  <si>
    <t>TRXXHCI42312</t>
  </si>
  <si>
    <t>TRXYUSI52318</t>
  </si>
  <si>
    <t>KAHVECİ AGRO</t>
  </si>
  <si>
    <t>TRXXFYI52319</t>
  </si>
  <si>
    <t>TRXXFDI52313</t>
  </si>
  <si>
    <t>Ankara Başmüdürlüğü</t>
  </si>
  <si>
    <t>SÜPERSON</t>
  </si>
  <si>
    <t>TRXXKNI02317</t>
  </si>
  <si>
    <t>İPEK TARIM</t>
  </si>
  <si>
    <t>TRXXFII42313</t>
  </si>
  <si>
    <t>TRXAVSI52316</t>
  </si>
  <si>
    <t>YİĞİTLER AGRO</t>
  </si>
  <si>
    <t>TRXXFOI32312</t>
  </si>
  <si>
    <t>KILIÇLAR</t>
  </si>
  <si>
    <t>TRXXJNI12318</t>
  </si>
  <si>
    <t>MARDİN TARIM</t>
  </si>
  <si>
    <t>TRXMTDI52317</t>
  </si>
  <si>
    <t>UNSAN</t>
  </si>
  <si>
    <t>TRXUNSI52311</t>
  </si>
  <si>
    <t>AK LİDAŞ</t>
  </si>
  <si>
    <t>TRXXMCI02316</t>
  </si>
  <si>
    <t>TOPLAM</t>
  </si>
  <si>
    <t>GENEL TOPLAM</t>
  </si>
  <si>
    <t>Ek-1/A</t>
  </si>
  <si>
    <t>Ek-1/B</t>
  </si>
  <si>
    <r>
      <t xml:space="preserve">2025 TEMMUZ AYINDA </t>
    </r>
    <r>
      <rPr>
        <b/>
        <sz val="14"/>
        <color rgb="FFFF0000"/>
        <rFont val="Calibri"/>
        <family val="2"/>
        <charset val="162"/>
        <scheme val="minor"/>
      </rPr>
      <t>ELÜSTEN BOŞA ÇIKARTILARAK</t>
    </r>
    <r>
      <rPr>
        <b/>
        <sz val="14"/>
        <color theme="1"/>
        <rFont val="Calibri"/>
        <family val="2"/>
        <charset val="162"/>
        <scheme val="minor"/>
      </rPr>
      <t xml:space="preserve"> SATIŞI YAPILACAK MISIR STOKLARI</t>
    </r>
  </si>
  <si>
    <r>
      <t xml:space="preserve">2025 TEMMUZ AYINDA </t>
    </r>
    <r>
      <rPr>
        <b/>
        <sz val="14"/>
        <color rgb="FFFF0000"/>
        <rFont val="Calibri"/>
        <family val="2"/>
        <charset val="162"/>
        <scheme val="minor"/>
      </rPr>
      <t>TÜRİB ÜZERİNDEN ELÜS OLARAK SERBEST SATIŞI</t>
    </r>
    <r>
      <rPr>
        <b/>
        <sz val="14"/>
        <color theme="1"/>
        <rFont val="Calibri"/>
        <family val="2"/>
        <charset val="162"/>
        <scheme val="minor"/>
      </rPr>
      <t xml:space="preserve"> YAPILACAK MISIR STOKLARI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</si>
</sst>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NumberFormat="1"/>
    <xf numFmtId="3" fontId="0" fillId="0" borderId="0" xfId="0" applyNumberFormat="1"/>
    <xf numFmtId="0" fontId="1" fillId="0" borderId="0" xfId="0" applyNumberFormat="1" applyFont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0" xfId="0" applyNumberFormat="1" applyFill="1"/>
    <xf numFmtId="0" fontId="0" fillId="0" borderId="5" xfId="0" applyNumberFormat="1" applyBorder="1"/>
    <xf numFmtId="3" fontId="0" fillId="0" borderId="6" xfId="0" applyNumberFormat="1" applyBorder="1"/>
    <xf numFmtId="3" fontId="1" fillId="0" borderId="6" xfId="0" applyNumberFormat="1" applyFont="1" applyBorder="1"/>
    <xf numFmtId="0" fontId="0" fillId="0" borderId="5" xfId="0" applyNumberFormat="1" applyFill="1" applyBorder="1"/>
    <xf numFmtId="3" fontId="0" fillId="0" borderId="6" xfId="0" applyNumberFormat="1" applyFill="1" applyBorder="1"/>
    <xf numFmtId="3" fontId="1" fillId="0" borderId="10" xfId="0" applyNumberFormat="1" applyFont="1" applyBorder="1"/>
    <xf numFmtId="3" fontId="2" fillId="0" borderId="0" xfId="0" applyNumberFormat="1" applyFont="1" applyAlignment="1">
      <alignment horizontal="right"/>
    </xf>
    <xf numFmtId="0" fontId="1" fillId="0" borderId="5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F77"/>
  <sheetViews>
    <sheetView topLeftCell="A67" zoomScaleNormal="100" workbookViewId="0">
      <selection activeCell="I11" sqref="I11"/>
    </sheetView>
  </sheetViews>
  <sheetFormatPr defaultRowHeight="15.6" x14ac:dyDescent="0.3"/>
  <cols>
    <col min="1" max="1" width="26.09765625" customWidth="1"/>
    <col min="2" max="2" width="31.8984375" customWidth="1"/>
    <col min="3" max="3" width="18.59765625" customWidth="1"/>
    <col min="4" max="4" width="13.296875" style="16" customWidth="1"/>
    <col min="5" max="5" width="10.69921875" customWidth="1"/>
    <col min="6" max="6" width="16.796875" style="1" customWidth="1"/>
  </cols>
  <sheetData>
    <row r="1" spans="1:6" ht="16.2" thickBot="1" x14ac:dyDescent="0.35">
      <c r="F1" s="12" t="s">
        <v>148</v>
      </c>
    </row>
    <row r="2" spans="1:6" ht="27" customHeight="1" x14ac:dyDescent="0.3">
      <c r="A2" s="19" t="s">
        <v>150</v>
      </c>
      <c r="B2" s="20"/>
      <c r="C2" s="20"/>
      <c r="D2" s="20"/>
      <c r="E2" s="20"/>
      <c r="F2" s="21"/>
    </row>
    <row r="3" spans="1:6" x14ac:dyDescent="0.3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5" t="s">
        <v>5</v>
      </c>
    </row>
    <row r="4" spans="1:6" x14ac:dyDescent="0.3">
      <c r="A4" s="6" t="s">
        <v>16</v>
      </c>
      <c r="B4" s="3" t="s">
        <v>17</v>
      </c>
      <c r="C4" s="3" t="s">
        <v>18</v>
      </c>
      <c r="D4" s="17" t="s">
        <v>9</v>
      </c>
      <c r="E4" s="3">
        <v>2023</v>
      </c>
      <c r="F4" s="7">
        <v>19463829</v>
      </c>
    </row>
    <row r="5" spans="1:6" x14ac:dyDescent="0.3">
      <c r="A5" s="6" t="s">
        <v>16</v>
      </c>
      <c r="B5" s="3" t="s">
        <v>19</v>
      </c>
      <c r="C5" s="3" t="s">
        <v>20</v>
      </c>
      <c r="D5" s="17" t="s">
        <v>9</v>
      </c>
      <c r="E5" s="3">
        <v>2023</v>
      </c>
      <c r="F5" s="7">
        <v>3634265</v>
      </c>
    </row>
    <row r="6" spans="1:6" x14ac:dyDescent="0.3">
      <c r="A6" s="6" t="s">
        <v>16</v>
      </c>
      <c r="B6" s="3" t="s">
        <v>21</v>
      </c>
      <c r="C6" s="3" t="s">
        <v>22</v>
      </c>
      <c r="D6" s="17" t="s">
        <v>9</v>
      </c>
      <c r="E6" s="3">
        <v>2023</v>
      </c>
      <c r="F6" s="7">
        <v>2415460</v>
      </c>
    </row>
    <row r="7" spans="1:6" x14ac:dyDescent="0.3">
      <c r="A7" s="6" t="s">
        <v>16</v>
      </c>
      <c r="B7" s="3" t="s">
        <v>23</v>
      </c>
      <c r="C7" s="3" t="s">
        <v>24</v>
      </c>
      <c r="D7" s="17" t="s">
        <v>9</v>
      </c>
      <c r="E7" s="3">
        <v>2023</v>
      </c>
      <c r="F7" s="7">
        <v>21570429</v>
      </c>
    </row>
    <row r="8" spans="1:6" x14ac:dyDescent="0.3">
      <c r="A8" s="6" t="s">
        <v>16</v>
      </c>
      <c r="B8" s="3" t="s">
        <v>25</v>
      </c>
      <c r="C8" s="3" t="s">
        <v>26</v>
      </c>
      <c r="D8" s="17" t="s">
        <v>9</v>
      </c>
      <c r="E8" s="3">
        <v>2023</v>
      </c>
      <c r="F8" s="7">
        <v>44613789</v>
      </c>
    </row>
    <row r="9" spans="1:6" x14ac:dyDescent="0.3">
      <c r="A9" s="6" t="s">
        <v>16</v>
      </c>
      <c r="B9" s="3" t="s">
        <v>33</v>
      </c>
      <c r="C9" s="3" t="s">
        <v>34</v>
      </c>
      <c r="D9" s="17" t="s">
        <v>9</v>
      </c>
      <c r="E9" s="3">
        <v>2023</v>
      </c>
      <c r="F9" s="7">
        <v>7141700</v>
      </c>
    </row>
    <row r="10" spans="1:6" x14ac:dyDescent="0.3">
      <c r="A10" s="6" t="s">
        <v>16</v>
      </c>
      <c r="B10" s="3" t="s">
        <v>39</v>
      </c>
      <c r="C10" s="3" t="s">
        <v>40</v>
      </c>
      <c r="D10" s="17" t="s">
        <v>9</v>
      </c>
      <c r="E10" s="3">
        <v>2023</v>
      </c>
      <c r="F10" s="7">
        <v>2105858</v>
      </c>
    </row>
    <row r="11" spans="1:6" x14ac:dyDescent="0.3">
      <c r="A11" s="6" t="s">
        <v>16</v>
      </c>
      <c r="B11" s="3" t="s">
        <v>41</v>
      </c>
      <c r="C11" s="3" t="s">
        <v>42</v>
      </c>
      <c r="D11" s="17" t="s">
        <v>9</v>
      </c>
      <c r="E11" s="3">
        <v>2023</v>
      </c>
      <c r="F11" s="7">
        <v>77067</v>
      </c>
    </row>
    <row r="12" spans="1:6" x14ac:dyDescent="0.3">
      <c r="A12" s="6" t="s">
        <v>16</v>
      </c>
      <c r="B12" s="3" t="s">
        <v>43</v>
      </c>
      <c r="C12" s="3" t="s">
        <v>44</v>
      </c>
      <c r="D12" s="17" t="s">
        <v>9</v>
      </c>
      <c r="E12" s="3">
        <v>2023</v>
      </c>
      <c r="F12" s="7">
        <v>655265</v>
      </c>
    </row>
    <row r="13" spans="1:6" x14ac:dyDescent="0.3">
      <c r="A13" s="6" t="s">
        <v>16</v>
      </c>
      <c r="B13" s="3" t="s">
        <v>65</v>
      </c>
      <c r="C13" s="3" t="s">
        <v>66</v>
      </c>
      <c r="D13" s="17" t="s">
        <v>9</v>
      </c>
      <c r="E13" s="3">
        <v>2023</v>
      </c>
      <c r="F13" s="7">
        <v>784118</v>
      </c>
    </row>
    <row r="14" spans="1:6" x14ac:dyDescent="0.3">
      <c r="A14" s="6" t="s">
        <v>16</v>
      </c>
      <c r="B14" s="3" t="s">
        <v>67</v>
      </c>
      <c r="C14" s="3" t="s">
        <v>68</v>
      </c>
      <c r="D14" s="17" t="s">
        <v>9</v>
      </c>
      <c r="E14" s="3">
        <v>2023</v>
      </c>
      <c r="F14" s="7">
        <v>543060</v>
      </c>
    </row>
    <row r="15" spans="1:6" x14ac:dyDescent="0.3">
      <c r="A15" s="6" t="s">
        <v>16</v>
      </c>
      <c r="B15" s="3" t="s">
        <v>83</v>
      </c>
      <c r="C15" s="3" t="s">
        <v>84</v>
      </c>
      <c r="D15" s="17" t="s">
        <v>9</v>
      </c>
      <c r="E15" s="3">
        <v>2023</v>
      </c>
      <c r="F15" s="7">
        <v>26500</v>
      </c>
    </row>
    <row r="16" spans="1:6" x14ac:dyDescent="0.3">
      <c r="A16" s="6" t="s">
        <v>16</v>
      </c>
      <c r="B16" s="3" t="s">
        <v>110</v>
      </c>
      <c r="C16" s="3" t="s">
        <v>111</v>
      </c>
      <c r="D16" s="17" t="s">
        <v>9</v>
      </c>
      <c r="E16" s="3">
        <v>2023</v>
      </c>
      <c r="F16" s="7">
        <v>415693</v>
      </c>
    </row>
    <row r="17" spans="1:6" s="2" customFormat="1" x14ac:dyDescent="0.3">
      <c r="A17" s="22" t="s">
        <v>146</v>
      </c>
      <c r="B17" s="23"/>
      <c r="C17" s="23"/>
      <c r="D17" s="23"/>
      <c r="E17" s="23"/>
      <c r="F17" s="8">
        <f>SUM(F4:F16)</f>
        <v>103447033</v>
      </c>
    </row>
    <row r="18" spans="1:6" x14ac:dyDescent="0.3">
      <c r="A18" s="6" t="s">
        <v>95</v>
      </c>
      <c r="B18" s="3" t="s">
        <v>96</v>
      </c>
      <c r="C18" s="3" t="s">
        <v>97</v>
      </c>
      <c r="D18" s="17" t="s">
        <v>9</v>
      </c>
      <c r="E18" s="3">
        <v>2023</v>
      </c>
      <c r="F18" s="7">
        <v>81400</v>
      </c>
    </row>
    <row r="19" spans="1:6" x14ac:dyDescent="0.3">
      <c r="A19" s="6" t="s">
        <v>95</v>
      </c>
      <c r="B19" s="3" t="s">
        <v>116</v>
      </c>
      <c r="C19" s="3" t="s">
        <v>117</v>
      </c>
      <c r="D19" s="17" t="s">
        <v>13</v>
      </c>
      <c r="E19" s="3">
        <v>2023</v>
      </c>
      <c r="F19" s="7">
        <v>162985</v>
      </c>
    </row>
    <row r="20" spans="1:6" x14ac:dyDescent="0.3">
      <c r="A20" s="6" t="s">
        <v>95</v>
      </c>
      <c r="B20" s="3" t="s">
        <v>118</v>
      </c>
      <c r="C20" s="3" t="s">
        <v>119</v>
      </c>
      <c r="D20" s="17" t="s">
        <v>13</v>
      </c>
      <c r="E20" s="3">
        <v>2023</v>
      </c>
      <c r="F20" s="7">
        <v>134160</v>
      </c>
    </row>
    <row r="21" spans="1:6" x14ac:dyDescent="0.3">
      <c r="A21" s="6" t="s">
        <v>95</v>
      </c>
      <c r="B21" s="3" t="s">
        <v>124</v>
      </c>
      <c r="C21" s="3" t="s">
        <v>125</v>
      </c>
      <c r="D21" s="17" t="s">
        <v>13</v>
      </c>
      <c r="E21" s="3">
        <v>2023</v>
      </c>
      <c r="F21" s="7">
        <v>167140</v>
      </c>
    </row>
    <row r="22" spans="1:6" s="2" customFormat="1" x14ac:dyDescent="0.3">
      <c r="A22" s="22" t="s">
        <v>146</v>
      </c>
      <c r="B22" s="23"/>
      <c r="C22" s="23"/>
      <c r="D22" s="23"/>
      <c r="E22" s="23"/>
      <c r="F22" s="8">
        <f>SUM(F18:F21)</f>
        <v>545685</v>
      </c>
    </row>
    <row r="23" spans="1:6" x14ac:dyDescent="0.3">
      <c r="A23" s="6" t="s">
        <v>130</v>
      </c>
      <c r="B23" s="3" t="s">
        <v>131</v>
      </c>
      <c r="C23" s="3" t="s">
        <v>132</v>
      </c>
      <c r="D23" s="17" t="s">
        <v>13</v>
      </c>
      <c r="E23" s="3">
        <v>2023</v>
      </c>
      <c r="F23" s="7">
        <v>40340</v>
      </c>
    </row>
    <row r="24" spans="1:6" s="2" customFormat="1" x14ac:dyDescent="0.3">
      <c r="A24" s="22" t="s">
        <v>146</v>
      </c>
      <c r="B24" s="23"/>
      <c r="C24" s="23"/>
      <c r="D24" s="23"/>
      <c r="E24" s="23"/>
      <c r="F24" s="8">
        <f>SUM(F23)</f>
        <v>40340</v>
      </c>
    </row>
    <row r="25" spans="1:6" x14ac:dyDescent="0.3">
      <c r="A25" s="6" t="s">
        <v>6</v>
      </c>
      <c r="B25" s="3" t="s">
        <v>7</v>
      </c>
      <c r="C25" s="3" t="s">
        <v>8</v>
      </c>
      <c r="D25" s="17" t="s">
        <v>9</v>
      </c>
      <c r="E25" s="3">
        <v>2022</v>
      </c>
      <c r="F25" s="7">
        <v>48000</v>
      </c>
    </row>
    <row r="26" spans="1:6" x14ac:dyDescent="0.3">
      <c r="A26" s="6" t="s">
        <v>6</v>
      </c>
      <c r="B26" s="3" t="s">
        <v>35</v>
      </c>
      <c r="C26" s="3" t="s">
        <v>36</v>
      </c>
      <c r="D26" s="17" t="s">
        <v>9</v>
      </c>
      <c r="E26" s="3">
        <v>2023</v>
      </c>
      <c r="F26" s="7">
        <v>50000</v>
      </c>
    </row>
    <row r="27" spans="1:6" x14ac:dyDescent="0.3">
      <c r="A27" s="6" t="s">
        <v>6</v>
      </c>
      <c r="B27" s="3" t="s">
        <v>37</v>
      </c>
      <c r="C27" s="3" t="s">
        <v>38</v>
      </c>
      <c r="D27" s="17" t="s">
        <v>9</v>
      </c>
      <c r="E27" s="3">
        <v>2023</v>
      </c>
      <c r="F27" s="7">
        <v>1773149</v>
      </c>
    </row>
    <row r="28" spans="1:6" x14ac:dyDescent="0.3">
      <c r="A28" s="6" t="s">
        <v>6</v>
      </c>
      <c r="B28" s="3" t="s">
        <v>56</v>
      </c>
      <c r="C28" s="3" t="s">
        <v>57</v>
      </c>
      <c r="D28" s="17" t="s">
        <v>9</v>
      </c>
      <c r="E28" s="3">
        <v>2023</v>
      </c>
      <c r="F28" s="7">
        <v>866580</v>
      </c>
    </row>
    <row r="29" spans="1:6" x14ac:dyDescent="0.3">
      <c r="A29" s="6" t="s">
        <v>6</v>
      </c>
      <c r="B29" s="3" t="s">
        <v>61</v>
      </c>
      <c r="C29" s="3" t="s">
        <v>62</v>
      </c>
      <c r="D29" s="17" t="s">
        <v>9</v>
      </c>
      <c r="E29" s="3">
        <v>2023</v>
      </c>
      <c r="F29" s="7">
        <v>7301346</v>
      </c>
    </row>
    <row r="30" spans="1:6" x14ac:dyDescent="0.3">
      <c r="A30" s="6" t="s">
        <v>6</v>
      </c>
      <c r="B30" s="3" t="s">
        <v>69</v>
      </c>
      <c r="C30" s="3" t="s">
        <v>70</v>
      </c>
      <c r="D30" s="17" t="s">
        <v>9</v>
      </c>
      <c r="E30" s="3">
        <v>2023</v>
      </c>
      <c r="F30" s="7">
        <v>285191</v>
      </c>
    </row>
    <row r="31" spans="1:6" s="2" customFormat="1" x14ac:dyDescent="0.3">
      <c r="A31" s="22" t="s">
        <v>146</v>
      </c>
      <c r="B31" s="23"/>
      <c r="C31" s="23"/>
      <c r="D31" s="23"/>
      <c r="E31" s="23"/>
      <c r="F31" s="8">
        <f>SUM(F25:F30)</f>
        <v>10324266</v>
      </c>
    </row>
    <row r="32" spans="1:6" x14ac:dyDescent="0.3">
      <c r="A32" s="6" t="s">
        <v>76</v>
      </c>
      <c r="B32" s="3" t="s">
        <v>77</v>
      </c>
      <c r="C32" s="3" t="s">
        <v>78</v>
      </c>
      <c r="D32" s="17" t="s">
        <v>9</v>
      </c>
      <c r="E32" s="3">
        <v>2023</v>
      </c>
      <c r="F32" s="7">
        <v>1425460</v>
      </c>
    </row>
    <row r="33" spans="1:6" x14ac:dyDescent="0.3">
      <c r="A33" s="6" t="s">
        <v>76</v>
      </c>
      <c r="B33" s="3" t="s">
        <v>85</v>
      </c>
      <c r="C33" s="3" t="s">
        <v>86</v>
      </c>
      <c r="D33" s="17" t="s">
        <v>9</v>
      </c>
      <c r="E33" s="3">
        <v>2023</v>
      </c>
      <c r="F33" s="7">
        <v>587420</v>
      </c>
    </row>
    <row r="34" spans="1:6" s="2" customFormat="1" x14ac:dyDescent="0.3">
      <c r="A34" s="22" t="s">
        <v>146</v>
      </c>
      <c r="B34" s="23"/>
      <c r="C34" s="23"/>
      <c r="D34" s="23"/>
      <c r="E34" s="23"/>
      <c r="F34" s="8">
        <f>SUM(F32:F33)</f>
        <v>2012880</v>
      </c>
    </row>
    <row r="35" spans="1:6" x14ac:dyDescent="0.3">
      <c r="A35" s="6" t="s">
        <v>10</v>
      </c>
      <c r="B35" s="3" t="s">
        <v>11</v>
      </c>
      <c r="C35" s="3" t="s">
        <v>12</v>
      </c>
      <c r="D35" s="17" t="s">
        <v>13</v>
      </c>
      <c r="E35" s="3">
        <v>2023</v>
      </c>
      <c r="F35" s="7">
        <v>402496</v>
      </c>
    </row>
    <row r="36" spans="1:6" x14ac:dyDescent="0.3">
      <c r="A36" s="6" t="s">
        <v>10</v>
      </c>
      <c r="B36" s="3" t="s">
        <v>14</v>
      </c>
      <c r="C36" s="3" t="s">
        <v>15</v>
      </c>
      <c r="D36" s="17" t="s">
        <v>13</v>
      </c>
      <c r="E36" s="3">
        <v>2023</v>
      </c>
      <c r="F36" s="7">
        <v>1912480</v>
      </c>
    </row>
    <row r="37" spans="1:6" x14ac:dyDescent="0.3">
      <c r="A37" s="6" t="s">
        <v>10</v>
      </c>
      <c r="B37" s="3" t="s">
        <v>27</v>
      </c>
      <c r="C37" s="3" t="s">
        <v>28</v>
      </c>
      <c r="D37" s="17" t="s">
        <v>13</v>
      </c>
      <c r="E37" s="3">
        <v>2023</v>
      </c>
      <c r="F37" s="7">
        <v>130020</v>
      </c>
    </row>
    <row r="38" spans="1:6" x14ac:dyDescent="0.3">
      <c r="A38" s="6" t="s">
        <v>10</v>
      </c>
      <c r="B38" s="3" t="s">
        <v>45</v>
      </c>
      <c r="C38" s="3" t="s">
        <v>46</v>
      </c>
      <c r="D38" s="17" t="s">
        <v>13</v>
      </c>
      <c r="E38" s="3">
        <v>2023</v>
      </c>
      <c r="F38" s="7">
        <v>335000</v>
      </c>
    </row>
    <row r="39" spans="1:6" x14ac:dyDescent="0.3">
      <c r="A39" s="6" t="s">
        <v>10</v>
      </c>
      <c r="B39" s="3" t="s">
        <v>47</v>
      </c>
      <c r="C39" s="3" t="s">
        <v>48</v>
      </c>
      <c r="D39" s="17" t="s">
        <v>9</v>
      </c>
      <c r="E39" s="3">
        <v>2023</v>
      </c>
      <c r="F39" s="7">
        <v>26000</v>
      </c>
    </row>
    <row r="40" spans="1:6" x14ac:dyDescent="0.3">
      <c r="A40" s="6" t="s">
        <v>10</v>
      </c>
      <c r="B40" s="3" t="s">
        <v>49</v>
      </c>
      <c r="C40" s="3" t="s">
        <v>50</v>
      </c>
      <c r="D40" s="17" t="s">
        <v>9</v>
      </c>
      <c r="E40" s="3">
        <v>2023</v>
      </c>
      <c r="F40" s="7">
        <v>95740</v>
      </c>
    </row>
    <row r="41" spans="1:6" x14ac:dyDescent="0.3">
      <c r="A41" s="6" t="s">
        <v>10</v>
      </c>
      <c r="B41" s="3" t="s">
        <v>49</v>
      </c>
      <c r="C41" s="3" t="s">
        <v>51</v>
      </c>
      <c r="D41" s="17" t="s">
        <v>13</v>
      </c>
      <c r="E41" s="3">
        <v>2023</v>
      </c>
      <c r="F41" s="7">
        <v>209124</v>
      </c>
    </row>
    <row r="42" spans="1:6" x14ac:dyDescent="0.3">
      <c r="A42" s="6" t="s">
        <v>10</v>
      </c>
      <c r="B42" s="3" t="s">
        <v>52</v>
      </c>
      <c r="C42" s="3" t="s">
        <v>53</v>
      </c>
      <c r="D42" s="17" t="s">
        <v>13</v>
      </c>
      <c r="E42" s="3">
        <v>2023</v>
      </c>
      <c r="F42" s="7">
        <v>295471</v>
      </c>
    </row>
    <row r="43" spans="1:6" x14ac:dyDescent="0.3">
      <c r="A43" s="6" t="s">
        <v>10</v>
      </c>
      <c r="B43" s="3" t="s">
        <v>54</v>
      </c>
      <c r="C43" s="3" t="s">
        <v>55</v>
      </c>
      <c r="D43" s="17" t="s">
        <v>9</v>
      </c>
      <c r="E43" s="3">
        <v>2023</v>
      </c>
      <c r="F43" s="7">
        <v>1381840</v>
      </c>
    </row>
    <row r="44" spans="1:6" x14ac:dyDescent="0.3">
      <c r="A44" s="6" t="s">
        <v>10</v>
      </c>
      <c r="B44" s="3" t="s">
        <v>63</v>
      </c>
      <c r="C44" s="3" t="s">
        <v>64</v>
      </c>
      <c r="D44" s="17" t="s">
        <v>9</v>
      </c>
      <c r="E44" s="3">
        <v>2023</v>
      </c>
      <c r="F44" s="7">
        <v>184000</v>
      </c>
    </row>
    <row r="45" spans="1:6" x14ac:dyDescent="0.3">
      <c r="A45" s="6" t="s">
        <v>10</v>
      </c>
      <c r="B45" s="3" t="s">
        <v>71</v>
      </c>
      <c r="C45" s="3" t="s">
        <v>72</v>
      </c>
      <c r="D45" s="17" t="s">
        <v>13</v>
      </c>
      <c r="E45" s="3">
        <v>2023</v>
      </c>
      <c r="F45" s="7">
        <v>122857</v>
      </c>
    </row>
    <row r="46" spans="1:6" x14ac:dyDescent="0.3">
      <c r="A46" s="6" t="s">
        <v>10</v>
      </c>
      <c r="B46" s="3" t="s">
        <v>73</v>
      </c>
      <c r="C46" s="3" t="s">
        <v>74</v>
      </c>
      <c r="D46" s="17" t="s">
        <v>13</v>
      </c>
      <c r="E46" s="3">
        <v>2023</v>
      </c>
      <c r="F46" s="7">
        <v>27000</v>
      </c>
    </row>
    <row r="47" spans="1:6" x14ac:dyDescent="0.3">
      <c r="A47" s="6" t="s">
        <v>10</v>
      </c>
      <c r="B47" s="3" t="s">
        <v>79</v>
      </c>
      <c r="C47" s="3" t="s">
        <v>80</v>
      </c>
      <c r="D47" s="17" t="s">
        <v>13</v>
      </c>
      <c r="E47" s="3">
        <v>2023</v>
      </c>
      <c r="F47" s="7">
        <v>518939</v>
      </c>
    </row>
    <row r="48" spans="1:6" x14ac:dyDescent="0.3">
      <c r="A48" s="6" t="s">
        <v>10</v>
      </c>
      <c r="B48" s="3" t="s">
        <v>81</v>
      </c>
      <c r="C48" s="3" t="s">
        <v>82</v>
      </c>
      <c r="D48" s="17" t="s">
        <v>13</v>
      </c>
      <c r="E48" s="3">
        <v>2023</v>
      </c>
      <c r="F48" s="7">
        <v>557473</v>
      </c>
    </row>
    <row r="49" spans="1:6" x14ac:dyDescent="0.3">
      <c r="A49" s="6" t="s">
        <v>10</v>
      </c>
      <c r="B49" s="3" t="s">
        <v>87</v>
      </c>
      <c r="C49" s="3" t="s">
        <v>88</v>
      </c>
      <c r="D49" s="17" t="s">
        <v>13</v>
      </c>
      <c r="E49" s="3">
        <v>2023</v>
      </c>
      <c r="F49" s="7">
        <v>748796</v>
      </c>
    </row>
    <row r="50" spans="1:6" ht="16.5" customHeight="1" x14ac:dyDescent="0.3">
      <c r="A50" s="6" t="s">
        <v>10</v>
      </c>
      <c r="B50" s="3" t="s">
        <v>89</v>
      </c>
      <c r="C50" s="3" t="s">
        <v>90</v>
      </c>
      <c r="D50" s="17" t="s">
        <v>13</v>
      </c>
      <c r="E50" s="3">
        <v>2023</v>
      </c>
      <c r="F50" s="7">
        <v>225400</v>
      </c>
    </row>
    <row r="51" spans="1:6" s="5" customFormat="1" x14ac:dyDescent="0.3">
      <c r="A51" s="9" t="s">
        <v>10</v>
      </c>
      <c r="B51" s="4" t="s">
        <v>91</v>
      </c>
      <c r="C51" s="4" t="s">
        <v>92</v>
      </c>
      <c r="D51" s="18" t="s">
        <v>13</v>
      </c>
      <c r="E51" s="4">
        <v>2023</v>
      </c>
      <c r="F51" s="10">
        <f>1045160-500000</f>
        <v>545160</v>
      </c>
    </row>
    <row r="52" spans="1:6" s="5" customFormat="1" x14ac:dyDescent="0.3">
      <c r="A52" s="9" t="s">
        <v>10</v>
      </c>
      <c r="B52" s="4" t="s">
        <v>93</v>
      </c>
      <c r="C52" s="4" t="s">
        <v>94</v>
      </c>
      <c r="D52" s="18" t="s">
        <v>13</v>
      </c>
      <c r="E52" s="4">
        <v>2023</v>
      </c>
      <c r="F52" s="10">
        <v>422200</v>
      </c>
    </row>
    <row r="53" spans="1:6" s="5" customFormat="1" x14ac:dyDescent="0.3">
      <c r="A53" s="9" t="s">
        <v>10</v>
      </c>
      <c r="B53" s="4" t="s">
        <v>98</v>
      </c>
      <c r="C53" s="4" t="s">
        <v>99</v>
      </c>
      <c r="D53" s="18" t="s">
        <v>13</v>
      </c>
      <c r="E53" s="4">
        <v>2023</v>
      </c>
      <c r="F53" s="10">
        <v>956717</v>
      </c>
    </row>
    <row r="54" spans="1:6" s="5" customFormat="1" x14ac:dyDescent="0.3">
      <c r="A54" s="9" t="s">
        <v>10</v>
      </c>
      <c r="B54" s="4" t="s">
        <v>100</v>
      </c>
      <c r="C54" s="4" t="s">
        <v>101</v>
      </c>
      <c r="D54" s="18" t="s">
        <v>9</v>
      </c>
      <c r="E54" s="4">
        <v>2023</v>
      </c>
      <c r="F54" s="10">
        <v>27990</v>
      </c>
    </row>
    <row r="55" spans="1:6" s="5" customFormat="1" x14ac:dyDescent="0.3">
      <c r="A55" s="9" t="s">
        <v>10</v>
      </c>
      <c r="B55" s="4" t="s">
        <v>102</v>
      </c>
      <c r="C55" s="4" t="s">
        <v>103</v>
      </c>
      <c r="D55" s="18" t="s">
        <v>13</v>
      </c>
      <c r="E55" s="4">
        <v>2023</v>
      </c>
      <c r="F55" s="10">
        <f>2958754-2000000</f>
        <v>958754</v>
      </c>
    </row>
    <row r="56" spans="1:6" x14ac:dyDescent="0.3">
      <c r="A56" s="6" t="s">
        <v>10</v>
      </c>
      <c r="B56" s="3" t="s">
        <v>104</v>
      </c>
      <c r="C56" s="3" t="s">
        <v>105</v>
      </c>
      <c r="D56" s="17" t="s">
        <v>13</v>
      </c>
      <c r="E56" s="3">
        <v>2023</v>
      </c>
      <c r="F56" s="7">
        <v>731760</v>
      </c>
    </row>
    <row r="57" spans="1:6" x14ac:dyDescent="0.3">
      <c r="A57" s="6" t="s">
        <v>10</v>
      </c>
      <c r="B57" s="3" t="s">
        <v>106</v>
      </c>
      <c r="C57" s="3" t="s">
        <v>107</v>
      </c>
      <c r="D57" s="17" t="s">
        <v>13</v>
      </c>
      <c r="E57" s="3">
        <v>2023</v>
      </c>
      <c r="F57" s="7">
        <v>549760</v>
      </c>
    </row>
    <row r="58" spans="1:6" x14ac:dyDescent="0.3">
      <c r="A58" s="6" t="s">
        <v>10</v>
      </c>
      <c r="B58" s="3" t="s">
        <v>112</v>
      </c>
      <c r="C58" s="3" t="s">
        <v>113</v>
      </c>
      <c r="D58" s="17" t="s">
        <v>13</v>
      </c>
      <c r="E58" s="3">
        <v>2023</v>
      </c>
      <c r="F58" s="7">
        <v>689644</v>
      </c>
    </row>
    <row r="59" spans="1:6" x14ac:dyDescent="0.3">
      <c r="A59" s="6" t="s">
        <v>10</v>
      </c>
      <c r="B59" s="3" t="s">
        <v>120</v>
      </c>
      <c r="C59" s="3" t="s">
        <v>121</v>
      </c>
      <c r="D59" s="17" t="s">
        <v>13</v>
      </c>
      <c r="E59" s="3">
        <v>2023</v>
      </c>
      <c r="F59" s="7">
        <v>239846</v>
      </c>
    </row>
    <row r="60" spans="1:6" x14ac:dyDescent="0.3">
      <c r="A60" s="6" t="s">
        <v>10</v>
      </c>
      <c r="B60" s="3" t="s">
        <v>122</v>
      </c>
      <c r="C60" s="3" t="s">
        <v>123</v>
      </c>
      <c r="D60" s="17" t="s">
        <v>9</v>
      </c>
      <c r="E60" s="3">
        <v>2023</v>
      </c>
      <c r="F60" s="7">
        <v>468958</v>
      </c>
    </row>
    <row r="61" spans="1:6" x14ac:dyDescent="0.3">
      <c r="A61" s="6" t="s">
        <v>10</v>
      </c>
      <c r="B61" s="3" t="s">
        <v>100</v>
      </c>
      <c r="C61" s="3" t="s">
        <v>126</v>
      </c>
      <c r="D61" s="17" t="s">
        <v>13</v>
      </c>
      <c r="E61" s="3">
        <v>2023</v>
      </c>
      <c r="F61" s="7">
        <v>76918</v>
      </c>
    </row>
    <row r="62" spans="1:6" x14ac:dyDescent="0.3">
      <c r="A62" s="6" t="s">
        <v>10</v>
      </c>
      <c r="B62" s="3" t="s">
        <v>127</v>
      </c>
      <c r="C62" s="3" t="s">
        <v>128</v>
      </c>
      <c r="D62" s="17" t="s">
        <v>13</v>
      </c>
      <c r="E62" s="3">
        <v>2023</v>
      </c>
      <c r="F62" s="7">
        <v>108960</v>
      </c>
    </row>
    <row r="63" spans="1:6" x14ac:dyDescent="0.3">
      <c r="A63" s="6" t="s">
        <v>10</v>
      </c>
      <c r="B63" s="3" t="s">
        <v>54</v>
      </c>
      <c r="C63" s="3" t="s">
        <v>135</v>
      </c>
      <c r="D63" s="17" t="s">
        <v>13</v>
      </c>
      <c r="E63" s="3">
        <v>2023</v>
      </c>
      <c r="F63" s="7">
        <v>207880</v>
      </c>
    </row>
    <row r="64" spans="1:6" s="2" customFormat="1" x14ac:dyDescent="0.3">
      <c r="A64" s="22" t="s">
        <v>146</v>
      </c>
      <c r="B64" s="23"/>
      <c r="C64" s="23"/>
      <c r="D64" s="23"/>
      <c r="E64" s="23"/>
      <c r="F64" s="8">
        <f>SUM(F35:F63)</f>
        <v>13157183</v>
      </c>
    </row>
    <row r="65" spans="1:6" x14ac:dyDescent="0.3">
      <c r="A65" s="6" t="s">
        <v>75</v>
      </c>
      <c r="B65" s="3" t="s">
        <v>108</v>
      </c>
      <c r="C65" s="3" t="s">
        <v>109</v>
      </c>
      <c r="D65" s="17" t="s">
        <v>13</v>
      </c>
      <c r="E65" s="3">
        <v>2023</v>
      </c>
      <c r="F65" s="7">
        <v>7014174</v>
      </c>
    </row>
    <row r="66" spans="1:6" x14ac:dyDescent="0.3">
      <c r="A66" s="6" t="s">
        <v>75</v>
      </c>
      <c r="B66" s="3" t="s">
        <v>114</v>
      </c>
      <c r="C66" s="3" t="s">
        <v>115</v>
      </c>
      <c r="D66" s="17" t="s">
        <v>9</v>
      </c>
      <c r="E66" s="3">
        <v>2023</v>
      </c>
      <c r="F66" s="7">
        <v>9450444</v>
      </c>
    </row>
    <row r="67" spans="1:6" x14ac:dyDescent="0.3">
      <c r="A67" s="6" t="s">
        <v>75</v>
      </c>
      <c r="B67" s="3" t="s">
        <v>114</v>
      </c>
      <c r="C67" s="3" t="s">
        <v>129</v>
      </c>
      <c r="D67" s="17" t="s">
        <v>13</v>
      </c>
      <c r="E67" s="3">
        <v>2023</v>
      </c>
      <c r="F67" s="7">
        <v>258587</v>
      </c>
    </row>
    <row r="68" spans="1:6" x14ac:dyDescent="0.3">
      <c r="A68" s="6" t="s">
        <v>75</v>
      </c>
      <c r="B68" s="3" t="s">
        <v>133</v>
      </c>
      <c r="C68" s="3" t="s">
        <v>134</v>
      </c>
      <c r="D68" s="17" t="s">
        <v>13</v>
      </c>
      <c r="E68" s="3">
        <v>2023</v>
      </c>
      <c r="F68" s="7">
        <v>2171112</v>
      </c>
    </row>
    <row r="69" spans="1:6" x14ac:dyDescent="0.3">
      <c r="A69" s="6" t="s">
        <v>75</v>
      </c>
      <c r="B69" s="3" t="s">
        <v>136</v>
      </c>
      <c r="C69" s="3" t="s">
        <v>137</v>
      </c>
      <c r="D69" s="17" t="s">
        <v>13</v>
      </c>
      <c r="E69" s="3">
        <v>2023</v>
      </c>
      <c r="F69" s="7">
        <v>2744810</v>
      </c>
    </row>
    <row r="70" spans="1:6" x14ac:dyDescent="0.3">
      <c r="A70" s="6" t="s">
        <v>75</v>
      </c>
      <c r="B70" s="3" t="s">
        <v>138</v>
      </c>
      <c r="C70" s="3" t="s">
        <v>139</v>
      </c>
      <c r="D70" s="17" t="s">
        <v>13</v>
      </c>
      <c r="E70" s="3">
        <v>2023</v>
      </c>
      <c r="F70" s="7">
        <v>477566</v>
      </c>
    </row>
    <row r="71" spans="1:6" x14ac:dyDescent="0.3">
      <c r="A71" s="6" t="s">
        <v>75</v>
      </c>
      <c r="B71" s="3" t="s">
        <v>140</v>
      </c>
      <c r="C71" s="3" t="s">
        <v>141</v>
      </c>
      <c r="D71" s="17" t="s">
        <v>13</v>
      </c>
      <c r="E71" s="3">
        <v>2023</v>
      </c>
      <c r="F71" s="7">
        <v>2109500</v>
      </c>
    </row>
    <row r="72" spans="1:6" x14ac:dyDescent="0.3">
      <c r="A72" s="6" t="s">
        <v>75</v>
      </c>
      <c r="B72" s="3" t="s">
        <v>142</v>
      </c>
      <c r="C72" s="3" t="s">
        <v>143</v>
      </c>
      <c r="D72" s="17" t="s">
        <v>13</v>
      </c>
      <c r="E72" s="3">
        <v>2023</v>
      </c>
      <c r="F72" s="7">
        <v>3227756</v>
      </c>
    </row>
    <row r="73" spans="1:6" x14ac:dyDescent="0.3">
      <c r="A73" s="6" t="s">
        <v>75</v>
      </c>
      <c r="B73" s="3" t="s">
        <v>144</v>
      </c>
      <c r="C73" s="3" t="s">
        <v>145</v>
      </c>
      <c r="D73" s="17" t="s">
        <v>13</v>
      </c>
      <c r="E73" s="3">
        <v>2023</v>
      </c>
      <c r="F73" s="7">
        <v>4434920</v>
      </c>
    </row>
    <row r="74" spans="1:6" s="2" customFormat="1" x14ac:dyDescent="0.3">
      <c r="A74" s="22" t="s">
        <v>146</v>
      </c>
      <c r="B74" s="23"/>
      <c r="C74" s="23"/>
      <c r="D74" s="23"/>
      <c r="E74" s="23"/>
      <c r="F74" s="8">
        <f>SUM(F65:F73)</f>
        <v>31888869</v>
      </c>
    </row>
    <row r="75" spans="1:6" x14ac:dyDescent="0.3">
      <c r="A75" s="6" t="s">
        <v>58</v>
      </c>
      <c r="B75" s="3" t="s">
        <v>59</v>
      </c>
      <c r="C75" s="3" t="s">
        <v>60</v>
      </c>
      <c r="D75" s="17" t="s">
        <v>13</v>
      </c>
      <c r="E75" s="3">
        <v>2023</v>
      </c>
      <c r="F75" s="7">
        <v>52000</v>
      </c>
    </row>
    <row r="76" spans="1:6" s="2" customFormat="1" x14ac:dyDescent="0.3">
      <c r="A76" s="22" t="s">
        <v>146</v>
      </c>
      <c r="B76" s="23"/>
      <c r="C76" s="23"/>
      <c r="D76" s="23"/>
      <c r="E76" s="23"/>
      <c r="F76" s="8">
        <f>SUM(F75)</f>
        <v>52000</v>
      </c>
    </row>
    <row r="77" spans="1:6" ht="24" customHeight="1" thickBot="1" x14ac:dyDescent="0.35">
      <c r="A77" s="24" t="s">
        <v>147</v>
      </c>
      <c r="B77" s="25"/>
      <c r="C77" s="25"/>
      <c r="D77" s="25"/>
      <c r="E77" s="26"/>
      <c r="F77" s="11">
        <f>F76+F74+F64+F34+F31+F24+F22+F17</f>
        <v>161468256</v>
      </c>
    </row>
  </sheetData>
  <sortState ref="A2:K69">
    <sortCondition ref="A2:A69"/>
  </sortState>
  <mergeCells count="10">
    <mergeCell ref="A2:F2"/>
    <mergeCell ref="A22:E22"/>
    <mergeCell ref="A77:E77"/>
    <mergeCell ref="A17:E17"/>
    <mergeCell ref="A31:E31"/>
    <mergeCell ref="A34:E34"/>
    <mergeCell ref="A64:E64"/>
    <mergeCell ref="A74:E74"/>
    <mergeCell ref="A76:E76"/>
    <mergeCell ref="A24:E24"/>
  </mergeCells>
  <pageMargins left="0.7" right="0.7" top="0.75" bottom="0.75" header="0.3" footer="0.3"/>
  <pageSetup paperSize="9" scale="59" orientation="portrait" r:id="rId1"/>
  <ignoredErrors>
    <ignoredError sqref="A3:C3 F3 D3:E3 D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7"/>
  <sheetViews>
    <sheetView tabSelected="1" zoomScaleNormal="100" workbookViewId="0">
      <selection activeCell="C20" sqref="C20"/>
    </sheetView>
  </sheetViews>
  <sheetFormatPr defaultRowHeight="15.6" x14ac:dyDescent="0.3"/>
  <cols>
    <col min="1" max="1" width="24.8984375" customWidth="1"/>
    <col min="2" max="2" width="30.09765625" bestFit="1" customWidth="1"/>
    <col min="3" max="3" width="18.59765625" customWidth="1"/>
    <col min="4" max="4" width="12.3984375" style="16" customWidth="1"/>
    <col min="5" max="5" width="10.69921875" customWidth="1"/>
    <col min="6" max="6" width="16.09765625" style="1" customWidth="1"/>
  </cols>
  <sheetData>
    <row r="1" spans="1:6" ht="16.2" thickBot="1" x14ac:dyDescent="0.35">
      <c r="F1" s="12" t="s">
        <v>149</v>
      </c>
    </row>
    <row r="2" spans="1:6" ht="27.6" customHeight="1" x14ac:dyDescent="0.3">
      <c r="A2" s="19" t="s">
        <v>151</v>
      </c>
      <c r="B2" s="20"/>
      <c r="C2" s="20"/>
      <c r="D2" s="20"/>
      <c r="E2" s="20"/>
      <c r="F2" s="21"/>
    </row>
    <row r="3" spans="1:6" ht="24.6" customHeight="1" x14ac:dyDescent="0.3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5" t="s">
        <v>5</v>
      </c>
    </row>
    <row r="4" spans="1:6" ht="27.6" customHeight="1" x14ac:dyDescent="0.3">
      <c r="A4" s="6" t="s">
        <v>16</v>
      </c>
      <c r="B4" s="3" t="s">
        <v>29</v>
      </c>
      <c r="C4" s="3" t="s">
        <v>30</v>
      </c>
      <c r="D4" s="17" t="s">
        <v>9</v>
      </c>
      <c r="E4" s="3">
        <v>2023</v>
      </c>
      <c r="F4" s="7">
        <v>398640</v>
      </c>
    </row>
    <row r="5" spans="1:6" ht="23.4" customHeight="1" x14ac:dyDescent="0.3">
      <c r="A5" s="6" t="s">
        <v>16</v>
      </c>
      <c r="B5" s="3" t="s">
        <v>31</v>
      </c>
      <c r="C5" s="3" t="s">
        <v>32</v>
      </c>
      <c r="D5" s="17" t="s">
        <v>9</v>
      </c>
      <c r="E5" s="3">
        <v>2023</v>
      </c>
      <c r="F5" s="7">
        <v>356740</v>
      </c>
    </row>
    <row r="6" spans="1:6" s="2" customFormat="1" ht="22.8" customHeight="1" x14ac:dyDescent="0.3">
      <c r="A6" s="22" t="s">
        <v>146</v>
      </c>
      <c r="B6" s="23"/>
      <c r="C6" s="23"/>
      <c r="D6" s="23"/>
      <c r="E6" s="23"/>
      <c r="F6" s="8">
        <f>SUM(F4:F5)</f>
        <v>755380</v>
      </c>
    </row>
    <row r="7" spans="1:6" ht="28.2" customHeight="1" thickBot="1" x14ac:dyDescent="0.35">
      <c r="A7" s="24" t="s">
        <v>147</v>
      </c>
      <c r="B7" s="25"/>
      <c r="C7" s="25"/>
      <c r="D7" s="25"/>
      <c r="E7" s="26"/>
      <c r="F7" s="11">
        <f>F6</f>
        <v>755380</v>
      </c>
    </row>
  </sheetData>
  <mergeCells count="3">
    <mergeCell ref="A7:E7"/>
    <mergeCell ref="A2:F2"/>
    <mergeCell ref="A6:E6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4:D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ELÜSTEN BOŞA ÇIKARTILACAK MISIR</vt:lpstr>
      <vt:lpstr>TÜRİBDE SATILACAK MISIR STOKLAR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Müşra Gezer</dc:creator>
  <cp:lastModifiedBy>Seçil Akgöl</cp:lastModifiedBy>
  <cp:lastPrinted>2025-07-16T12:22:16Z</cp:lastPrinted>
  <dcterms:created xsi:type="dcterms:W3CDTF">2025-07-16T06:15:31Z</dcterms:created>
  <dcterms:modified xsi:type="dcterms:W3CDTF">2025-07-16T12:36:00Z</dcterms:modified>
</cp:coreProperties>
</file>