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630" yWindow="615" windowWidth="27660" windowHeight="13995"/>
  </bookViews>
  <sheets>
    <sheet name="TMO" sheetId="2" r:id="rId1"/>
  </sheets>
  <definedNames>
    <definedName name="_xlnm._FilterDatabase" localSheetId="0" hidden="1">TMO!$A$2:$B$22</definedName>
  </definedNames>
  <calcPr calcId="145621"/>
</workbook>
</file>

<file path=xl/calcChain.xml><?xml version="1.0" encoding="utf-8"?>
<calcChain xmlns="http://schemas.openxmlformats.org/spreadsheetml/2006/main">
  <c r="P5" i="2" l="1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4" i="2"/>
  <c r="O22" i="2"/>
  <c r="H22" i="2"/>
  <c r="I22" i="2"/>
  <c r="J22" i="2"/>
  <c r="K22" i="2"/>
  <c r="M22" i="2"/>
  <c r="N22" i="2"/>
  <c r="D22" i="2"/>
  <c r="E22" i="2"/>
  <c r="F22" i="2"/>
  <c r="C22" i="2"/>
  <c r="L5" i="2"/>
  <c r="G5" i="2"/>
  <c r="G4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6" i="2"/>
  <c r="G22" i="2" l="1"/>
  <c r="Q6" i="2"/>
  <c r="Q4" i="2"/>
  <c r="Q5" i="2"/>
  <c r="P22" i="2"/>
  <c r="L15" i="2"/>
  <c r="Q15" i="2" l="1"/>
  <c r="L7" i="2"/>
  <c r="L8" i="2"/>
  <c r="L9" i="2"/>
  <c r="L10" i="2"/>
  <c r="L11" i="2"/>
  <c r="L12" i="2"/>
  <c r="L13" i="2"/>
  <c r="L14" i="2"/>
  <c r="L16" i="2"/>
  <c r="L17" i="2"/>
  <c r="L18" i="2"/>
  <c r="L19" i="2"/>
  <c r="L20" i="2"/>
  <c r="L21" i="2"/>
  <c r="L22" i="2" l="1"/>
  <c r="Q21" i="2"/>
  <c r="Q20" i="2"/>
  <c r="Q18" i="2"/>
  <c r="Q17" i="2"/>
  <c r="Q16" i="2"/>
  <c r="Q14" i="2"/>
  <c r="Q13" i="2"/>
  <c r="Q12" i="2"/>
  <c r="Q11" i="2"/>
  <c r="Q10" i="2"/>
  <c r="Q9" i="2"/>
  <c r="Q8" i="2"/>
  <c r="Q19" i="2"/>
  <c r="Q7" i="2"/>
  <c r="Q22" i="2" l="1"/>
  <c r="L24" i="2"/>
</calcChain>
</file>

<file path=xl/sharedStrings.xml><?xml version="1.0" encoding="utf-8"?>
<sst xmlns="http://schemas.openxmlformats.org/spreadsheetml/2006/main" count="24" uniqueCount="18">
  <si>
    <t>Merkez</t>
  </si>
  <si>
    <t>Ürün Kodu</t>
  </si>
  <si>
    <t>Çifteler</t>
  </si>
  <si>
    <t>Satılmışoğlu</t>
  </si>
  <si>
    <t>Seyitgazi</t>
  </si>
  <si>
    <t>Toplam</t>
  </si>
  <si>
    <t>Eskişehir</t>
  </si>
  <si>
    <t>Altıntaş</t>
  </si>
  <si>
    <t>Aslanapa</t>
  </si>
  <si>
    <t xml:space="preserve">Kırgıllı </t>
  </si>
  <si>
    <t>Kütahya</t>
  </si>
  <si>
    <t>Biçer</t>
  </si>
  <si>
    <t>Sivrihisar</t>
  </si>
  <si>
    <t>GENEL TOPLAM</t>
  </si>
  <si>
    <t xml:space="preserve">Açık </t>
  </si>
  <si>
    <t>Depolama
Türü</t>
  </si>
  <si>
    <t>BAŞMÜDÜRLÜĞÜMÜZ 2025 YILI EKİM  AYI SATIŞA AÇILMASI TALEP EDİLEN STOK CETVELİ</t>
  </si>
  <si>
    <t>Yunusemre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</si>
</sst>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3" borderId="1" xfId="0" applyNumberFormat="1" applyFont="1" applyFill="1" applyBorder="1"/>
    <xf numFmtId="3" fontId="1" fillId="4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2" fillId="0" borderId="9" xfId="0" applyNumberFormat="1" applyFont="1" applyBorder="1"/>
    <xf numFmtId="3" fontId="2" fillId="0" borderId="12" xfId="0" applyNumberFormat="1" applyFont="1" applyBorder="1"/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workbookViewId="0">
      <selection activeCell="Y21" sqref="Y21"/>
    </sheetView>
  </sheetViews>
  <sheetFormatPr defaultRowHeight="15" x14ac:dyDescent="0.25"/>
  <cols>
    <col min="1" max="2" width="13.42578125" customWidth="1"/>
    <col min="5" max="5" width="12" customWidth="1"/>
    <col min="6" max="6" width="9.140625" customWidth="1"/>
    <col min="7" max="7" width="14.140625" customWidth="1"/>
    <col min="8" max="12" width="9.140625" hidden="1" customWidth="1"/>
    <col min="16" max="16" width="16.140625" customWidth="1"/>
    <col min="17" max="17" width="17" customWidth="1"/>
  </cols>
  <sheetData>
    <row r="1" spans="1:17" ht="31.5" customHeight="1" x14ac:dyDescent="0.25">
      <c r="A1" s="14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/>
    </row>
    <row r="2" spans="1:17" ht="20.100000000000001" customHeight="1" x14ac:dyDescent="0.25">
      <c r="A2" s="27" t="s">
        <v>1</v>
      </c>
      <c r="B2" s="28" t="s">
        <v>15</v>
      </c>
      <c r="C2" s="27" t="s">
        <v>6</v>
      </c>
      <c r="D2" s="27"/>
      <c r="E2" s="27"/>
      <c r="F2" s="27"/>
      <c r="G2" s="27"/>
      <c r="H2" s="27" t="s">
        <v>10</v>
      </c>
      <c r="I2" s="27"/>
      <c r="J2" s="27"/>
      <c r="K2" s="27"/>
      <c r="L2" s="27"/>
      <c r="M2" s="27" t="s">
        <v>12</v>
      </c>
      <c r="N2" s="27"/>
      <c r="O2" s="27"/>
      <c r="P2" s="27"/>
      <c r="Q2" s="22" t="s">
        <v>13</v>
      </c>
    </row>
    <row r="3" spans="1:17" ht="20.100000000000001" customHeight="1" x14ac:dyDescent="0.25">
      <c r="A3" s="27"/>
      <c r="B3" s="27"/>
      <c r="C3" s="8" t="s">
        <v>0</v>
      </c>
      <c r="D3" s="8" t="s">
        <v>2</v>
      </c>
      <c r="E3" s="8" t="s">
        <v>3</v>
      </c>
      <c r="F3" s="8" t="s">
        <v>4</v>
      </c>
      <c r="G3" s="3" t="s">
        <v>5</v>
      </c>
      <c r="H3" s="8" t="s">
        <v>0</v>
      </c>
      <c r="I3" s="8" t="s">
        <v>7</v>
      </c>
      <c r="J3" s="8" t="s">
        <v>8</v>
      </c>
      <c r="K3" s="8" t="s">
        <v>9</v>
      </c>
      <c r="L3" s="3" t="s">
        <v>5</v>
      </c>
      <c r="M3" s="8" t="s">
        <v>0</v>
      </c>
      <c r="N3" s="8" t="s">
        <v>11</v>
      </c>
      <c r="O3" s="12" t="s">
        <v>17</v>
      </c>
      <c r="P3" s="3" t="s">
        <v>5</v>
      </c>
      <c r="Q3" s="23"/>
    </row>
    <row r="4" spans="1:17" ht="20.100000000000001" customHeight="1" x14ac:dyDescent="0.25">
      <c r="A4" s="25">
        <v>1123</v>
      </c>
      <c r="B4" s="1">
        <v>2024</v>
      </c>
      <c r="C4" s="2">
        <v>0</v>
      </c>
      <c r="D4" s="2">
        <v>0</v>
      </c>
      <c r="E4" s="2">
        <v>0</v>
      </c>
      <c r="F4" s="2">
        <v>0</v>
      </c>
      <c r="G4" s="4">
        <f>+C4+D4+E4+F4</f>
        <v>0</v>
      </c>
      <c r="H4" s="2">
        <v>0</v>
      </c>
      <c r="I4" s="2">
        <v>0</v>
      </c>
      <c r="J4" s="2"/>
      <c r="K4" s="2"/>
      <c r="L4" s="4">
        <v>0</v>
      </c>
      <c r="M4" s="2">
        <v>0</v>
      </c>
      <c r="N4" s="2"/>
      <c r="O4" s="2"/>
      <c r="P4" s="4">
        <f>+M4+N4+O4</f>
        <v>0</v>
      </c>
      <c r="Q4" s="5">
        <f>G4+L4+P4</f>
        <v>0</v>
      </c>
    </row>
    <row r="5" spans="1:17" ht="20.100000000000001" customHeight="1" x14ac:dyDescent="0.25">
      <c r="A5" s="26"/>
      <c r="B5" s="1">
        <v>2025</v>
      </c>
      <c r="C5" s="2">
        <v>0</v>
      </c>
      <c r="D5" s="2">
        <v>0</v>
      </c>
      <c r="E5" s="2">
        <v>0</v>
      </c>
      <c r="F5" s="2">
        <v>0</v>
      </c>
      <c r="G5" s="4">
        <f t="shared" ref="G5" si="0">+C5+D5+E5+F5</f>
        <v>0</v>
      </c>
      <c r="H5" s="2">
        <v>0</v>
      </c>
      <c r="I5" s="2">
        <v>0</v>
      </c>
      <c r="J5" s="2"/>
      <c r="K5" s="2"/>
      <c r="L5" s="4">
        <f t="shared" ref="L5" si="1">H5+I5+J5+K5</f>
        <v>0</v>
      </c>
      <c r="M5" s="2">
        <v>201</v>
      </c>
      <c r="N5" s="2"/>
      <c r="O5" s="2"/>
      <c r="P5" s="4">
        <f t="shared" ref="P5:P21" si="2">+M5+N5+O5</f>
        <v>201</v>
      </c>
      <c r="Q5" s="5">
        <f>G5+L5+P5</f>
        <v>201</v>
      </c>
    </row>
    <row r="6" spans="1:17" ht="20.100000000000001" customHeight="1" x14ac:dyDescent="0.25">
      <c r="A6" s="25">
        <v>1141</v>
      </c>
      <c r="B6" s="1">
        <v>2024</v>
      </c>
      <c r="C6" s="2">
        <v>0</v>
      </c>
      <c r="D6" s="2">
        <v>0</v>
      </c>
      <c r="E6" s="2">
        <v>0</v>
      </c>
      <c r="F6" s="2">
        <v>0</v>
      </c>
      <c r="G6" s="4">
        <f>+C6+D6+E6+F6</f>
        <v>0</v>
      </c>
      <c r="H6" s="2">
        <v>0</v>
      </c>
      <c r="I6" s="2">
        <v>0</v>
      </c>
      <c r="J6" s="2"/>
      <c r="K6" s="2"/>
      <c r="L6" s="4">
        <v>0</v>
      </c>
      <c r="M6" s="2">
        <v>0</v>
      </c>
      <c r="N6" s="2"/>
      <c r="O6" s="2"/>
      <c r="P6" s="4">
        <f t="shared" si="2"/>
        <v>0</v>
      </c>
      <c r="Q6" s="5">
        <f>G6+L6+P6</f>
        <v>0</v>
      </c>
    </row>
    <row r="7" spans="1:17" ht="20.100000000000001" customHeight="1" x14ac:dyDescent="0.25">
      <c r="A7" s="26"/>
      <c r="B7" s="1">
        <v>2025</v>
      </c>
      <c r="C7" s="2">
        <v>0</v>
      </c>
      <c r="D7" s="2">
        <v>0</v>
      </c>
      <c r="E7" s="2">
        <v>0</v>
      </c>
      <c r="F7" s="2">
        <v>0</v>
      </c>
      <c r="G7" s="4">
        <f t="shared" ref="G7:G21" si="3">+C7+D7+E7+F7</f>
        <v>0</v>
      </c>
      <c r="H7" s="2">
        <v>0</v>
      </c>
      <c r="I7" s="2">
        <v>0</v>
      </c>
      <c r="J7" s="2"/>
      <c r="K7" s="2"/>
      <c r="L7" s="4">
        <f t="shared" ref="L7:L21" si="4">H7+I7+J7+K7</f>
        <v>0</v>
      </c>
      <c r="M7" s="2">
        <v>72</v>
      </c>
      <c r="N7" s="2"/>
      <c r="O7" s="2"/>
      <c r="P7" s="4">
        <f t="shared" si="2"/>
        <v>72</v>
      </c>
      <c r="Q7" s="5">
        <f>G7+L7+P7</f>
        <v>72</v>
      </c>
    </row>
    <row r="8" spans="1:17" ht="20.100000000000001" customHeight="1" x14ac:dyDescent="0.25">
      <c r="A8" s="24">
        <v>1212</v>
      </c>
      <c r="B8" s="1">
        <v>2024</v>
      </c>
      <c r="C8" s="2">
        <v>0</v>
      </c>
      <c r="D8" s="2">
        <v>0</v>
      </c>
      <c r="E8" s="2">
        <v>209</v>
      </c>
      <c r="F8" s="2">
        <v>0</v>
      </c>
      <c r="G8" s="4">
        <f t="shared" si="3"/>
        <v>209</v>
      </c>
      <c r="H8" s="2">
        <v>0</v>
      </c>
      <c r="I8" s="2">
        <v>0</v>
      </c>
      <c r="J8" s="2"/>
      <c r="K8" s="2"/>
      <c r="L8" s="4">
        <f t="shared" si="4"/>
        <v>0</v>
      </c>
      <c r="M8" s="2">
        <v>0</v>
      </c>
      <c r="N8" s="2"/>
      <c r="O8" s="2"/>
      <c r="P8" s="4">
        <f t="shared" si="2"/>
        <v>0</v>
      </c>
      <c r="Q8" s="5">
        <f>G8+L8+P8</f>
        <v>209</v>
      </c>
    </row>
    <row r="9" spans="1:17" ht="20.100000000000001" customHeight="1" x14ac:dyDescent="0.25">
      <c r="A9" s="24"/>
      <c r="B9" s="1">
        <v>2025</v>
      </c>
      <c r="C9" s="2">
        <v>0</v>
      </c>
      <c r="D9" s="2">
        <v>139</v>
      </c>
      <c r="E9" s="2">
        <v>0</v>
      </c>
      <c r="F9" s="2">
        <v>0</v>
      </c>
      <c r="G9" s="4">
        <f t="shared" si="3"/>
        <v>139</v>
      </c>
      <c r="H9" s="2">
        <v>0</v>
      </c>
      <c r="I9" s="2">
        <v>0</v>
      </c>
      <c r="J9" s="2"/>
      <c r="K9" s="2"/>
      <c r="L9" s="4">
        <f t="shared" si="4"/>
        <v>0</v>
      </c>
      <c r="M9" s="2">
        <v>0</v>
      </c>
      <c r="N9" s="2"/>
      <c r="O9" s="2"/>
      <c r="P9" s="4">
        <f t="shared" si="2"/>
        <v>0</v>
      </c>
      <c r="Q9" s="5">
        <f>G9+L9+P9</f>
        <v>139</v>
      </c>
    </row>
    <row r="10" spans="1:17" ht="20.100000000000001" customHeight="1" x14ac:dyDescent="0.25">
      <c r="A10" s="24">
        <v>1213</v>
      </c>
      <c r="B10" s="1">
        <v>2024</v>
      </c>
      <c r="C10" s="2">
        <v>0</v>
      </c>
      <c r="D10" s="2">
        <v>0</v>
      </c>
      <c r="E10" s="2">
        <v>817</v>
      </c>
      <c r="F10" s="2">
        <v>0</v>
      </c>
      <c r="G10" s="4">
        <f t="shared" si="3"/>
        <v>817</v>
      </c>
      <c r="H10" s="2">
        <v>0</v>
      </c>
      <c r="I10" s="2">
        <v>0</v>
      </c>
      <c r="J10" s="2"/>
      <c r="K10" s="2"/>
      <c r="L10" s="4">
        <f t="shared" si="4"/>
        <v>0</v>
      </c>
      <c r="M10" s="2">
        <v>0</v>
      </c>
      <c r="N10" s="2"/>
      <c r="O10" s="2"/>
      <c r="P10" s="4">
        <f t="shared" si="2"/>
        <v>0</v>
      </c>
      <c r="Q10" s="5">
        <f>G10+L10+P10</f>
        <v>817</v>
      </c>
    </row>
    <row r="11" spans="1:17" ht="20.100000000000001" customHeight="1" x14ac:dyDescent="0.25">
      <c r="A11" s="24"/>
      <c r="B11" s="1">
        <v>2025</v>
      </c>
      <c r="C11" s="2">
        <v>0</v>
      </c>
      <c r="D11" s="2">
        <v>422</v>
      </c>
      <c r="E11" s="2">
        <v>393</v>
      </c>
      <c r="F11" s="2">
        <v>260</v>
      </c>
      <c r="G11" s="4">
        <f t="shared" si="3"/>
        <v>1075</v>
      </c>
      <c r="H11" s="2">
        <v>0</v>
      </c>
      <c r="I11" s="2">
        <v>0</v>
      </c>
      <c r="J11" s="2"/>
      <c r="K11" s="2"/>
      <c r="L11" s="4">
        <f t="shared" si="4"/>
        <v>0</v>
      </c>
      <c r="M11" s="2">
        <v>0</v>
      </c>
      <c r="N11" s="2"/>
      <c r="O11" s="2">
        <v>138</v>
      </c>
      <c r="P11" s="4">
        <f t="shared" si="2"/>
        <v>138</v>
      </c>
      <c r="Q11" s="5">
        <f>G11+L11+P11</f>
        <v>1213</v>
      </c>
    </row>
    <row r="12" spans="1:17" ht="20.100000000000001" customHeight="1" x14ac:dyDescent="0.25">
      <c r="A12" s="24">
        <v>1222</v>
      </c>
      <c r="B12" s="1">
        <v>2024</v>
      </c>
      <c r="C12" s="2">
        <v>0</v>
      </c>
      <c r="D12" s="2">
        <v>11081</v>
      </c>
      <c r="E12" s="2">
        <v>9100</v>
      </c>
      <c r="F12" s="2">
        <v>0</v>
      </c>
      <c r="G12" s="4">
        <f t="shared" si="3"/>
        <v>20181</v>
      </c>
      <c r="H12" s="2">
        <v>0</v>
      </c>
      <c r="I12" s="2">
        <v>0</v>
      </c>
      <c r="J12" s="2"/>
      <c r="K12" s="2"/>
      <c r="L12" s="4">
        <f t="shared" si="4"/>
        <v>0</v>
      </c>
      <c r="M12" s="2">
        <v>2947</v>
      </c>
      <c r="N12" s="2"/>
      <c r="O12" s="2"/>
      <c r="P12" s="4">
        <f t="shared" si="2"/>
        <v>2947</v>
      </c>
      <c r="Q12" s="5">
        <f>G12+L12+P12</f>
        <v>23128</v>
      </c>
    </row>
    <row r="13" spans="1:17" ht="20.100000000000001" customHeight="1" x14ac:dyDescent="0.25">
      <c r="A13" s="24"/>
      <c r="B13" s="1">
        <v>2025</v>
      </c>
      <c r="C13" s="2">
        <v>0</v>
      </c>
      <c r="D13" s="2">
        <v>1200</v>
      </c>
      <c r="E13" s="2">
        <v>143</v>
      </c>
      <c r="F13" s="2">
        <v>3871</v>
      </c>
      <c r="G13" s="4">
        <f t="shared" si="3"/>
        <v>5214</v>
      </c>
      <c r="H13" s="2">
        <v>0</v>
      </c>
      <c r="I13" s="2">
        <v>0</v>
      </c>
      <c r="J13" s="2"/>
      <c r="K13" s="2"/>
      <c r="L13" s="4">
        <f t="shared" si="4"/>
        <v>0</v>
      </c>
      <c r="M13" s="2">
        <v>1171</v>
      </c>
      <c r="N13" s="2"/>
      <c r="O13" s="2">
        <v>3445</v>
      </c>
      <c r="P13" s="4">
        <f t="shared" si="2"/>
        <v>4616</v>
      </c>
      <c r="Q13" s="5">
        <f>G13+L13+P13</f>
        <v>9830</v>
      </c>
    </row>
    <row r="14" spans="1:17" ht="20.100000000000001" customHeight="1" x14ac:dyDescent="0.25">
      <c r="A14" s="25">
        <v>1223</v>
      </c>
      <c r="B14" s="1">
        <v>2024</v>
      </c>
      <c r="C14" s="2">
        <v>0</v>
      </c>
      <c r="D14" s="2">
        <v>2169</v>
      </c>
      <c r="E14" s="2">
        <v>4487</v>
      </c>
      <c r="F14" s="2">
        <v>0</v>
      </c>
      <c r="G14" s="4">
        <f t="shared" si="3"/>
        <v>6656</v>
      </c>
      <c r="H14" s="2">
        <v>0</v>
      </c>
      <c r="I14" s="2">
        <v>0</v>
      </c>
      <c r="J14" s="2"/>
      <c r="K14" s="2"/>
      <c r="L14" s="4">
        <f t="shared" si="4"/>
        <v>0</v>
      </c>
      <c r="M14" s="2">
        <v>1812</v>
      </c>
      <c r="N14" s="2"/>
      <c r="O14" s="2"/>
      <c r="P14" s="4">
        <f t="shared" si="2"/>
        <v>1812</v>
      </c>
      <c r="Q14" s="5">
        <f>G14+L14+P14</f>
        <v>8468</v>
      </c>
    </row>
    <row r="15" spans="1:17" ht="20.100000000000001" customHeight="1" x14ac:dyDescent="0.25">
      <c r="A15" s="26"/>
      <c r="B15" s="1">
        <v>2025</v>
      </c>
      <c r="C15" s="2">
        <v>0</v>
      </c>
      <c r="D15" s="2">
        <v>3429</v>
      </c>
      <c r="E15" s="2">
        <v>1883</v>
      </c>
      <c r="F15" s="2">
        <v>2831</v>
      </c>
      <c r="G15" s="4">
        <f t="shared" si="3"/>
        <v>8143</v>
      </c>
      <c r="H15" s="2">
        <v>0</v>
      </c>
      <c r="I15" s="2">
        <v>0</v>
      </c>
      <c r="J15" s="2"/>
      <c r="K15" s="2"/>
      <c r="L15" s="4">
        <f t="shared" si="4"/>
        <v>0</v>
      </c>
      <c r="M15" s="2">
        <v>1356</v>
      </c>
      <c r="N15" s="2"/>
      <c r="O15" s="2">
        <v>3854</v>
      </c>
      <c r="P15" s="4">
        <f t="shared" si="2"/>
        <v>5210</v>
      </c>
      <c r="Q15" s="5">
        <f>G15+L15+P15</f>
        <v>13353</v>
      </c>
    </row>
    <row r="16" spans="1:17" ht="20.100000000000001" customHeight="1" x14ac:dyDescent="0.25">
      <c r="A16" s="24">
        <v>1611</v>
      </c>
      <c r="B16" s="1">
        <v>2024</v>
      </c>
      <c r="C16" s="2">
        <v>0</v>
      </c>
      <c r="D16" s="2">
        <v>0</v>
      </c>
      <c r="E16" s="2">
        <v>0</v>
      </c>
      <c r="F16" s="2">
        <v>0</v>
      </c>
      <c r="G16" s="4">
        <f t="shared" si="3"/>
        <v>0</v>
      </c>
      <c r="H16" s="2">
        <v>0</v>
      </c>
      <c r="I16" s="2">
        <v>0</v>
      </c>
      <c r="J16" s="2"/>
      <c r="K16" s="2"/>
      <c r="L16" s="4">
        <f t="shared" si="4"/>
        <v>0</v>
      </c>
      <c r="M16" s="2">
        <v>0</v>
      </c>
      <c r="N16" s="2"/>
      <c r="O16" s="2"/>
      <c r="P16" s="4">
        <f t="shared" si="2"/>
        <v>0</v>
      </c>
      <c r="Q16" s="5">
        <f>G16+L16+P16</f>
        <v>0</v>
      </c>
    </row>
    <row r="17" spans="1:19" ht="20.100000000000001" customHeight="1" x14ac:dyDescent="0.25">
      <c r="A17" s="24"/>
      <c r="B17" s="1">
        <v>2025</v>
      </c>
      <c r="C17" s="2">
        <v>0</v>
      </c>
      <c r="D17" s="2">
        <v>0</v>
      </c>
      <c r="E17" s="2">
        <v>0</v>
      </c>
      <c r="F17" s="2">
        <v>13</v>
      </c>
      <c r="G17" s="4">
        <f t="shared" si="3"/>
        <v>13</v>
      </c>
      <c r="H17" s="2">
        <v>0</v>
      </c>
      <c r="I17" s="2">
        <v>0</v>
      </c>
      <c r="J17" s="2"/>
      <c r="K17" s="2"/>
      <c r="L17" s="4">
        <f t="shared" si="4"/>
        <v>0</v>
      </c>
      <c r="M17" s="2">
        <v>85</v>
      </c>
      <c r="N17" s="2"/>
      <c r="O17" s="2"/>
      <c r="P17" s="4">
        <f t="shared" si="2"/>
        <v>85</v>
      </c>
      <c r="Q17" s="5">
        <f>G17+L17+P17</f>
        <v>98</v>
      </c>
    </row>
    <row r="18" spans="1:19" ht="20.100000000000001" customHeight="1" x14ac:dyDescent="0.25">
      <c r="A18" s="24">
        <v>1621</v>
      </c>
      <c r="B18" s="1">
        <v>2024</v>
      </c>
      <c r="C18" s="2">
        <v>0</v>
      </c>
      <c r="D18" s="2">
        <v>0</v>
      </c>
      <c r="E18" s="2">
        <v>0</v>
      </c>
      <c r="F18" s="2">
        <v>0</v>
      </c>
      <c r="G18" s="4">
        <f t="shared" si="3"/>
        <v>0</v>
      </c>
      <c r="H18" s="2">
        <v>0</v>
      </c>
      <c r="I18" s="2"/>
      <c r="J18" s="2"/>
      <c r="K18" s="2"/>
      <c r="L18" s="4">
        <f t="shared" si="4"/>
        <v>0</v>
      </c>
      <c r="M18" s="2">
        <v>0</v>
      </c>
      <c r="N18" s="2"/>
      <c r="O18" s="2"/>
      <c r="P18" s="4">
        <f t="shared" si="2"/>
        <v>0</v>
      </c>
      <c r="Q18" s="5">
        <f>G18+L18+P18</f>
        <v>0</v>
      </c>
    </row>
    <row r="19" spans="1:19" ht="20.100000000000001" customHeight="1" x14ac:dyDescent="0.25">
      <c r="A19" s="24"/>
      <c r="B19" s="1">
        <v>2025</v>
      </c>
      <c r="C19" s="2">
        <v>0</v>
      </c>
      <c r="D19" s="2">
        <v>733</v>
      </c>
      <c r="E19" s="2">
        <v>391</v>
      </c>
      <c r="F19" s="2">
        <v>481</v>
      </c>
      <c r="G19" s="4">
        <f t="shared" si="3"/>
        <v>1605</v>
      </c>
      <c r="H19" s="2">
        <v>0</v>
      </c>
      <c r="I19" s="2"/>
      <c r="J19" s="2"/>
      <c r="K19" s="2"/>
      <c r="L19" s="4">
        <f t="shared" si="4"/>
        <v>0</v>
      </c>
      <c r="M19" s="2">
        <v>1489</v>
      </c>
      <c r="N19" s="2"/>
      <c r="O19" s="2">
        <v>962</v>
      </c>
      <c r="P19" s="4">
        <f t="shared" si="2"/>
        <v>2451</v>
      </c>
      <c r="Q19" s="5">
        <f>G19+L19+P19</f>
        <v>4056</v>
      </c>
    </row>
    <row r="20" spans="1:19" ht="20.100000000000001" customHeight="1" x14ac:dyDescent="0.25">
      <c r="A20" s="24">
        <v>2112</v>
      </c>
      <c r="B20" s="1">
        <v>2024</v>
      </c>
      <c r="C20" s="2">
        <v>0</v>
      </c>
      <c r="D20" s="2">
        <v>0</v>
      </c>
      <c r="E20" s="2">
        <v>0</v>
      </c>
      <c r="F20" s="2">
        <v>0</v>
      </c>
      <c r="G20" s="4">
        <f t="shared" si="3"/>
        <v>0</v>
      </c>
      <c r="H20" s="2">
        <v>0</v>
      </c>
      <c r="I20" s="2"/>
      <c r="J20" s="2"/>
      <c r="K20" s="2"/>
      <c r="L20" s="4">
        <f t="shared" si="4"/>
        <v>0</v>
      </c>
      <c r="M20" s="2">
        <v>0</v>
      </c>
      <c r="N20" s="2"/>
      <c r="O20" s="2">
        <v>0</v>
      </c>
      <c r="P20" s="4">
        <f t="shared" si="2"/>
        <v>0</v>
      </c>
      <c r="Q20" s="5">
        <f>G20+L20+P20</f>
        <v>0</v>
      </c>
    </row>
    <row r="21" spans="1:19" ht="20.100000000000001" customHeight="1" x14ac:dyDescent="0.25">
      <c r="A21" s="24"/>
      <c r="B21" s="1">
        <v>2025</v>
      </c>
      <c r="C21" s="2">
        <v>0</v>
      </c>
      <c r="D21" s="2">
        <v>0</v>
      </c>
      <c r="E21" s="2">
        <v>152</v>
      </c>
      <c r="F21" s="2">
        <v>35</v>
      </c>
      <c r="G21" s="4">
        <f t="shared" si="3"/>
        <v>187</v>
      </c>
      <c r="H21" s="2">
        <v>0</v>
      </c>
      <c r="I21" s="2"/>
      <c r="J21" s="2"/>
      <c r="K21" s="2"/>
      <c r="L21" s="4">
        <f t="shared" si="4"/>
        <v>0</v>
      </c>
      <c r="M21" s="2">
        <v>423</v>
      </c>
      <c r="N21" s="2">
        <v>309</v>
      </c>
      <c r="O21" s="2">
        <v>950</v>
      </c>
      <c r="P21" s="4">
        <f t="shared" si="2"/>
        <v>1682</v>
      </c>
      <c r="Q21" s="5">
        <f>G21+L21+P21</f>
        <v>1869</v>
      </c>
      <c r="S21" s="29"/>
    </row>
    <row r="22" spans="1:19" ht="20.100000000000001" customHeight="1" x14ac:dyDescent="0.25">
      <c r="A22" s="11" t="s">
        <v>5</v>
      </c>
      <c r="B22" s="7" t="s">
        <v>14</v>
      </c>
      <c r="C22" s="6">
        <f>SUM(C4:C21)</f>
        <v>0</v>
      </c>
      <c r="D22" s="6">
        <f t="shared" ref="D22:G22" si="5">SUM(D4:D21)</f>
        <v>19173</v>
      </c>
      <c r="E22" s="6">
        <f t="shared" si="5"/>
        <v>17575</v>
      </c>
      <c r="F22" s="6">
        <f t="shared" si="5"/>
        <v>7491</v>
      </c>
      <c r="G22" s="6">
        <f t="shared" si="5"/>
        <v>44239</v>
      </c>
      <c r="H22" s="6">
        <f t="shared" ref="H22" si="6">SUM(H4:H21)</f>
        <v>0</v>
      </c>
      <c r="I22" s="6">
        <f t="shared" ref="I22" si="7">SUM(I4:I21)</f>
        <v>0</v>
      </c>
      <c r="J22" s="6">
        <f t="shared" ref="J22:K22" si="8">SUM(J4:J21)</f>
        <v>0</v>
      </c>
      <c r="K22" s="6">
        <f t="shared" si="8"/>
        <v>0</v>
      </c>
      <c r="L22" s="6">
        <f t="shared" ref="L22" si="9">SUM(L4:L21)</f>
        <v>0</v>
      </c>
      <c r="M22" s="6">
        <f t="shared" ref="M22" si="10">SUM(M4:M21)</f>
        <v>9556</v>
      </c>
      <c r="N22" s="6">
        <f t="shared" ref="N22:P22" si="11">SUM(N4:N21)</f>
        <v>309</v>
      </c>
      <c r="O22" s="6">
        <f t="shared" si="11"/>
        <v>9349</v>
      </c>
      <c r="P22" s="6">
        <f t="shared" si="11"/>
        <v>19214</v>
      </c>
      <c r="Q22" s="6">
        <f t="shared" ref="Q22" si="12">SUM(Q4:Q21)</f>
        <v>63453</v>
      </c>
    </row>
    <row r="23" spans="1:19" ht="15.75" thickBot="1" x14ac:dyDescent="0.3"/>
    <row r="24" spans="1:19" ht="19.5" thickBot="1" x14ac:dyDescent="0.35">
      <c r="A24" s="17" t="s">
        <v>13</v>
      </c>
      <c r="B24" s="18"/>
      <c r="C24" s="18"/>
      <c r="D24" s="18"/>
      <c r="E24" s="18"/>
      <c r="F24" s="18"/>
      <c r="G24" s="9"/>
      <c r="H24" s="19"/>
      <c r="I24" s="20"/>
      <c r="J24" s="20"/>
      <c r="K24" s="21"/>
      <c r="L24" s="9" t="e">
        <f>L22+#REF!</f>
        <v>#REF!</v>
      </c>
      <c r="M24" s="19"/>
      <c r="N24" s="20"/>
      <c r="O24" s="13"/>
      <c r="P24" s="9"/>
      <c r="Q24" s="10"/>
    </row>
  </sheetData>
  <autoFilter ref="A2:B22"/>
  <mergeCells count="19">
    <mergeCell ref="B2:B3"/>
    <mergeCell ref="A18:A19"/>
    <mergeCell ref="A20:A21"/>
    <mergeCell ref="A4:A5"/>
    <mergeCell ref="A1:Q1"/>
    <mergeCell ref="A24:F24"/>
    <mergeCell ref="H24:K24"/>
    <mergeCell ref="M24:N24"/>
    <mergeCell ref="Q2:Q3"/>
    <mergeCell ref="A10:A11"/>
    <mergeCell ref="A12:A13"/>
    <mergeCell ref="A14:A15"/>
    <mergeCell ref="A16:A17"/>
    <mergeCell ref="C2:G2"/>
    <mergeCell ref="H2:L2"/>
    <mergeCell ref="M2:P2"/>
    <mergeCell ref="A2:A3"/>
    <mergeCell ref="A6:A7"/>
    <mergeCell ref="A8:A9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TMO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2024-09-04T08:31:56Z</dcterms:created>
  <dcterms:modified xsi:type="dcterms:W3CDTF">2025-10-01T12:27:34Z</dcterms:modified>
</cp:coreProperties>
</file>